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0" windowWidth="23040" windowHeight="9192"/>
  </bookViews>
  <sheets>
    <sheet name="Öğreti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9" i="1" l="1"/>
  <c r="M148" i="1" s="1"/>
  <c r="E147" i="1"/>
  <c r="M146" i="1" s="1"/>
  <c r="E145" i="1"/>
  <c r="M144" i="1" s="1"/>
  <c r="E143" i="1"/>
  <c r="M142" i="1" s="1"/>
  <c r="E141" i="1"/>
  <c r="M140" i="1" s="1"/>
  <c r="E139" i="1"/>
  <c r="M138" i="1" s="1"/>
  <c r="E135" i="1"/>
  <c r="M134" i="1" s="1"/>
  <c r="E133" i="1"/>
  <c r="M132" i="1" s="1"/>
  <c r="E131" i="1"/>
  <c r="M130" i="1" s="1"/>
  <c r="E129" i="1"/>
  <c r="M128" i="1" s="1"/>
  <c r="E127" i="1"/>
  <c r="M126" i="1" s="1"/>
  <c r="E125" i="1"/>
  <c r="M124" i="1" s="1"/>
  <c r="E123" i="1"/>
  <c r="M122" i="1" s="1"/>
  <c r="E120" i="1"/>
  <c r="M119" i="1" s="1"/>
  <c r="E118" i="1"/>
  <c r="E116" i="1"/>
  <c r="E113" i="1"/>
  <c r="M112" i="1" s="1"/>
  <c r="E111" i="1"/>
  <c r="M110" i="1" s="1"/>
  <c r="E107" i="1"/>
  <c r="M106" i="1" s="1"/>
  <c r="E105" i="1"/>
  <c r="E102" i="1"/>
  <c r="M101" i="1" s="1"/>
  <c r="E97" i="1"/>
  <c r="M96" i="1" s="1"/>
  <c r="E95" i="1"/>
  <c r="M94" i="1" s="1"/>
  <c r="E92" i="1"/>
  <c r="M91" i="1" s="1"/>
  <c r="E90" i="1"/>
  <c r="M89" i="1" s="1"/>
  <c r="E88" i="1"/>
  <c r="M87" i="1" s="1"/>
  <c r="E85" i="1"/>
  <c r="M84" i="1" s="1"/>
  <c r="E83" i="1"/>
  <c r="M82" i="1" s="1"/>
  <c r="E80" i="1"/>
  <c r="M79" i="1" s="1"/>
  <c r="E78" i="1"/>
  <c r="M77" i="1" s="1"/>
  <c r="E76" i="1"/>
  <c r="M75" i="1" s="1"/>
  <c r="E74" i="1"/>
  <c r="M73" i="1" s="1"/>
  <c r="E72" i="1"/>
  <c r="M71" i="1" s="1"/>
  <c r="E69" i="1"/>
  <c r="M68" i="1" s="1"/>
  <c r="E66" i="1"/>
  <c r="M65" i="1" s="1"/>
  <c r="E62" i="1"/>
  <c r="M61" i="1" s="1"/>
  <c r="E60" i="1"/>
  <c r="M59" i="1" s="1"/>
  <c r="E57" i="1"/>
  <c r="E55" i="1"/>
  <c r="M54" i="1" s="1"/>
  <c r="E53" i="1"/>
  <c r="M52" i="1" s="1"/>
  <c r="E51" i="1"/>
  <c r="M50" i="1" s="1"/>
  <c r="E49" i="1"/>
  <c r="M48" i="1" s="1"/>
  <c r="E47" i="1"/>
  <c r="M46" i="1" s="1"/>
  <c r="E44" i="1"/>
  <c r="M43" i="1" s="1"/>
  <c r="E38" i="1"/>
  <c r="M37" i="1" s="1"/>
  <c r="E36" i="1"/>
  <c r="M35" i="1" s="1"/>
  <c r="E34" i="1"/>
  <c r="M33" i="1" s="1"/>
  <c r="E32" i="1"/>
  <c r="M31" i="1" s="1"/>
  <c r="E29" i="1"/>
  <c r="M28" i="1" s="1"/>
  <c r="E24" i="1"/>
  <c r="M23" i="1" s="1"/>
  <c r="E20" i="1"/>
  <c r="M19" i="1" s="1"/>
  <c r="E18" i="1"/>
  <c r="M17" i="1" s="1"/>
  <c r="E16" i="1"/>
  <c r="M15" i="1" s="1"/>
  <c r="E14" i="1"/>
  <c r="M13" i="1" s="1"/>
  <c r="E8" i="1"/>
  <c r="M7" i="1" s="1"/>
  <c r="E6" i="1"/>
  <c r="M5" i="1" s="1"/>
  <c r="E4" i="1"/>
  <c r="M3" i="1" s="1"/>
  <c r="M9" i="1"/>
</calcChain>
</file>

<file path=xl/sharedStrings.xml><?xml version="1.0" encoding="utf-8"?>
<sst xmlns="http://schemas.openxmlformats.org/spreadsheetml/2006/main" count="281" uniqueCount="117">
  <si>
    <t>HKU IRO</t>
  </si>
  <si>
    <t>No</t>
  </si>
  <si>
    <t>GPA</t>
  </si>
  <si>
    <t>FAILED</t>
  </si>
  <si>
    <t>Nursing</t>
  </si>
  <si>
    <t>Nutrition and Dietetics</t>
  </si>
  <si>
    <t>Civil Engineering</t>
  </si>
  <si>
    <t>Electrical and Electronic Engineering</t>
  </si>
  <si>
    <t>Computer Engineering</t>
  </si>
  <si>
    <t>ITL</t>
  </si>
  <si>
    <t>Political Science and International Relations</t>
  </si>
  <si>
    <t>Psychology</t>
  </si>
  <si>
    <t>Business Administration</t>
  </si>
  <si>
    <t>Law</t>
  </si>
  <si>
    <t>Architecture</t>
  </si>
  <si>
    <t>Interior Architecture and Environmental Design</t>
  </si>
  <si>
    <t>ELT</t>
  </si>
  <si>
    <t>Student Name-Surname</t>
  </si>
  <si>
    <t>Department</t>
  </si>
  <si>
    <t>Type</t>
  </si>
  <si>
    <t>Oral Exam</t>
  </si>
  <si>
    <t>Total</t>
  </si>
  <si>
    <t>RESULTS</t>
  </si>
  <si>
    <t>LIST OF STUDENTS - 28.02.2022</t>
  </si>
  <si>
    <t>Software Engineering</t>
  </si>
  <si>
    <t>Gazi ve Şehit çocuklarına</t>
  </si>
  <si>
    <t>Engellililk durumu</t>
  </si>
  <si>
    <t>Başvuru Esnasında Staj Kabul Mektubu Sunma</t>
  </si>
  <si>
    <t>Dil sınavına gireceğini beyan edip mazeretsiz girmeme</t>
  </si>
  <si>
    <t>Physiotherapy and Rehabilitation</t>
  </si>
  <si>
    <t>Daha önce yararlanma (hibeli / hibesiz)</t>
  </si>
  <si>
    <t xml:space="preserve">   </t>
  </si>
  <si>
    <t>SELECTED - 1</t>
  </si>
  <si>
    <t>SUBSTITUTE - 2</t>
  </si>
  <si>
    <t>SUBSTITUTE - 1</t>
  </si>
  <si>
    <t>SELECTED - 2</t>
  </si>
  <si>
    <t>SELECTED - 3</t>
  </si>
  <si>
    <t>SUBSTITUTE - 5</t>
  </si>
  <si>
    <t>Study</t>
  </si>
  <si>
    <t>Primary Education</t>
  </si>
  <si>
    <t>SELECTED -1</t>
  </si>
  <si>
    <t>SUBSTITUTE - 6</t>
  </si>
  <si>
    <t>Written Exam</t>
  </si>
  <si>
    <t>SELECTED -2</t>
  </si>
  <si>
    <t>SUBSTITUTE -  2</t>
  </si>
  <si>
    <r>
      <t xml:space="preserve">Study </t>
    </r>
    <r>
      <rPr>
        <b/>
        <sz val="10"/>
        <color theme="0"/>
        <rFont val="Calibri"/>
        <family val="2"/>
        <charset val="162"/>
        <scheme val="minor"/>
      </rPr>
      <t>Yükseklisans</t>
    </r>
  </si>
  <si>
    <r>
      <t xml:space="preserve">Study </t>
    </r>
    <r>
      <rPr>
        <b/>
        <sz val="10"/>
        <color theme="0"/>
        <rFont val="Calibri"/>
        <family val="2"/>
        <charset val="162"/>
        <scheme val="minor"/>
      </rPr>
      <t>Doktora</t>
    </r>
  </si>
  <si>
    <t>BAŞVURU ŞARTLARINI SAĞLAMIYOR</t>
  </si>
  <si>
    <t>İL**** C**</t>
  </si>
  <si>
    <t>ME*** AS***</t>
  </si>
  <si>
    <t>NE**** CE****</t>
  </si>
  <si>
    <t>BE**** AK***</t>
  </si>
  <si>
    <t>BA*** OV****</t>
  </si>
  <si>
    <t>EL*** GA*** AL****</t>
  </si>
  <si>
    <t>ÖZ*** DE****</t>
  </si>
  <si>
    <t xml:space="preserve"> MU***** EM** TU***</t>
  </si>
  <si>
    <t>ÇA**** EL****</t>
  </si>
  <si>
    <t>YA**** GÜ****</t>
  </si>
  <si>
    <t>ME**** BA**** ÇA****</t>
  </si>
  <si>
    <t>Sİ**** CA*****</t>
  </si>
  <si>
    <t>AS***** ŞA****</t>
  </si>
  <si>
    <t>FE**** KA**** GÜ****</t>
  </si>
  <si>
    <t>SA**** SU**** ŞA****</t>
  </si>
  <si>
    <t>EM**** KO*****</t>
  </si>
  <si>
    <t>ME**** ER****</t>
  </si>
  <si>
    <t>ME***** YA**** ÇE****</t>
  </si>
  <si>
    <t>PI*** AN***</t>
  </si>
  <si>
    <t>SE**** ÖZ****</t>
  </si>
  <si>
    <t>TU**** KA****</t>
  </si>
  <si>
    <t>AT***** AK****</t>
  </si>
  <si>
    <t>MU***** KA****</t>
  </si>
  <si>
    <t>KE**** EM**** ER****</t>
  </si>
  <si>
    <t xml:space="preserve"> FA***** EM*** KO******</t>
  </si>
  <si>
    <t>N*** SE**** AL****</t>
  </si>
  <si>
    <t>KÜ**** ÖZ****</t>
  </si>
  <si>
    <t>ME**** TA**** KÖ****</t>
  </si>
  <si>
    <t>Dİ*** Fİ****</t>
  </si>
  <si>
    <t>BE*** SA****</t>
  </si>
  <si>
    <t>EM**** BA******</t>
  </si>
  <si>
    <t xml:space="preserve"> RA**** KE****</t>
  </si>
  <si>
    <t>İM**** KI*****</t>
  </si>
  <si>
    <t>İL***** YA****</t>
  </si>
  <si>
    <t>SE**** Çİ****</t>
  </si>
  <si>
    <t>SI*** DO****</t>
  </si>
  <si>
    <t>PI**** SA*********</t>
  </si>
  <si>
    <t>ÖZ**** DO****</t>
  </si>
  <si>
    <t>EY*** TU**** ŞA****</t>
  </si>
  <si>
    <t>HA**** ŞE***</t>
  </si>
  <si>
    <t xml:space="preserve"> SE***** AÇ*****</t>
  </si>
  <si>
    <t>SA***** KA*******</t>
  </si>
  <si>
    <t>BE**** YÜ****</t>
  </si>
  <si>
    <t>ME***** ŞA*****</t>
  </si>
  <si>
    <t>EL*** CE*********</t>
  </si>
  <si>
    <t>PE**** İP*** TO***</t>
  </si>
  <si>
    <t>ŞU**** KA***</t>
  </si>
  <si>
    <t>ŞE**** SU*** ÇA****</t>
  </si>
  <si>
    <t>ZE**** ME****</t>
  </si>
  <si>
    <t>İR*** AC****</t>
  </si>
  <si>
    <t>HA**** YI****</t>
  </si>
  <si>
    <t>EN*** TA*** YA***</t>
  </si>
  <si>
    <t>AY****** AL***</t>
  </si>
  <si>
    <t>ME**** AL**** DU*******</t>
  </si>
  <si>
    <t>ZE*** BA****</t>
  </si>
  <si>
    <t>HA*** SE**** SE***</t>
  </si>
  <si>
    <t>SA**** SE****** ÖZ****</t>
  </si>
  <si>
    <t>FA*** BO***</t>
  </si>
  <si>
    <t>GÜ**** TÜ*****</t>
  </si>
  <si>
    <t>ÖZ*** ÇE****</t>
  </si>
  <si>
    <t>HA**** SE**** SE****</t>
  </si>
  <si>
    <t>ES*** GÖ****</t>
  </si>
  <si>
    <t>EB*** GÜ***</t>
  </si>
  <si>
    <t>LO**** SE*****</t>
  </si>
  <si>
    <t>Nİ*** GE****</t>
  </si>
  <si>
    <t>BE**** BE**** ÖZ*****</t>
  </si>
  <si>
    <t>SUBSTITUTE - 7</t>
  </si>
  <si>
    <t>SUBSTITUTE - 3</t>
  </si>
  <si>
    <t>SUBSTITUTE 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</si>
</sst>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rgb="FFFFFFFF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9C0006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double">
        <color rgb="FF3F3F3F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3F3F3F"/>
      </bottom>
      <diagonal/>
    </border>
    <border>
      <left style="thin">
        <color auto="1"/>
      </left>
      <right style="thin">
        <color auto="1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double">
        <color rgb="FF3F3F3F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3F3F3F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double">
        <color rgb="FF3F3F3F"/>
      </bottom>
      <diagonal/>
    </border>
    <border>
      <left style="thin">
        <color rgb="FF000000"/>
      </left>
      <right/>
      <top style="thin">
        <color rgb="FF000000"/>
      </top>
      <bottom style="double">
        <color rgb="FF3F3F3F"/>
      </bottom>
      <diagonal/>
    </border>
    <border>
      <left/>
      <right style="thin">
        <color rgb="FF000000"/>
      </right>
      <top style="thin">
        <color rgb="FF000000"/>
      </top>
      <bottom style="double">
        <color rgb="FF3F3F3F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rgb="FF3F3F3F"/>
      </top>
      <bottom/>
      <diagonal/>
    </border>
    <border>
      <left style="thin">
        <color auto="1"/>
      </left>
      <right/>
      <top/>
      <bottom style="double">
        <color rgb="FF3F3F3F"/>
      </bottom>
      <diagonal/>
    </border>
    <border>
      <left style="thin">
        <color auto="1"/>
      </left>
      <right style="thin">
        <color rgb="FF7F7F7F"/>
      </right>
      <top style="thin">
        <color auto="1"/>
      </top>
      <bottom/>
      <diagonal/>
    </border>
    <border>
      <left style="thin">
        <color auto="1"/>
      </left>
      <right style="thin">
        <color rgb="FF7F7F7F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17" fillId="7" borderId="34" applyNumberFormat="0" applyAlignment="0" applyProtection="0"/>
  </cellStyleXfs>
  <cellXfs count="19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3" fontId="16" fillId="0" borderId="1" xfId="0" applyNumberFormat="1" applyFont="1" applyFill="1" applyBorder="1" applyAlignment="1">
      <alignment horizontal="center" wrapText="1"/>
    </xf>
    <xf numFmtId="3" fontId="16" fillId="0" borderId="3" xfId="0" applyNumberFormat="1" applyFont="1" applyFill="1" applyBorder="1" applyAlignment="1">
      <alignment horizontal="center" wrapText="1"/>
    </xf>
    <xf numFmtId="0" fontId="0" fillId="0" borderId="0" xfId="0" applyFill="1"/>
    <xf numFmtId="3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4" fillId="0" borderId="3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16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2" borderId="7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3" fontId="16" fillId="0" borderId="3" xfId="0" applyNumberFormat="1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5" borderId="5" xfId="3" applyBorder="1" applyAlignment="1">
      <alignment horizontal="center" wrapText="1"/>
    </xf>
    <xf numFmtId="0" fontId="7" fillId="5" borderId="8" xfId="3" applyBorder="1" applyAlignment="1">
      <alignment horizontal="center" wrapText="1"/>
    </xf>
    <xf numFmtId="0" fontId="7" fillId="5" borderId="11" xfId="3" applyBorder="1" applyAlignment="1">
      <alignment horizontal="center" wrapText="1"/>
    </xf>
    <xf numFmtId="0" fontId="7" fillId="5" borderId="37" xfId="3" applyBorder="1" applyAlignment="1">
      <alignment horizontal="center" wrapText="1"/>
    </xf>
    <xf numFmtId="0" fontId="7" fillId="5" borderId="36" xfId="3" applyBorder="1" applyAlignment="1">
      <alignment horizontal="center" wrapText="1"/>
    </xf>
    <xf numFmtId="0" fontId="7" fillId="5" borderId="38" xfId="3" applyBorder="1" applyAlignment="1">
      <alignment horizontal="center" wrapText="1"/>
    </xf>
    <xf numFmtId="0" fontId="7" fillId="5" borderId="11" xfId="3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5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wrapText="1"/>
    </xf>
    <xf numFmtId="3" fontId="16" fillId="0" borderId="10" xfId="0" applyNumberFormat="1" applyFont="1" applyFill="1" applyBorder="1" applyAlignment="1">
      <alignment horizont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0" fillId="4" borderId="25" xfId="2" applyFont="1" applyBorder="1" applyAlignment="1">
      <alignment horizontal="center" vertical="center" wrapText="1"/>
    </xf>
    <xf numFmtId="0" fontId="10" fillId="4" borderId="4" xfId="2" applyFont="1" applyBorder="1" applyAlignment="1">
      <alignment horizontal="center" vertical="center" wrapText="1"/>
    </xf>
    <xf numFmtId="0" fontId="20" fillId="8" borderId="3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3" fontId="16" fillId="0" borderId="13" xfId="0" applyNumberFormat="1" applyFont="1" applyFill="1" applyBorder="1" applyAlignment="1">
      <alignment horizontal="center" wrapText="1"/>
    </xf>
    <xf numFmtId="3" fontId="16" fillId="0" borderId="16" xfId="0" applyNumberFormat="1" applyFont="1" applyFill="1" applyBorder="1" applyAlignment="1">
      <alignment horizont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25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0" fillId="4" borderId="3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2" fillId="8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 wrapText="1"/>
    </xf>
    <xf numFmtId="3" fontId="16" fillId="0" borderId="43" xfId="0" applyNumberFormat="1" applyFont="1" applyFill="1" applyBorder="1" applyAlignment="1">
      <alignment horizontal="center" wrapText="1"/>
    </xf>
    <xf numFmtId="3" fontId="16" fillId="0" borderId="44" xfId="0" applyNumberFormat="1" applyFont="1" applyFill="1" applyBorder="1" applyAlignment="1">
      <alignment horizont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3" fontId="16" fillId="0" borderId="39" xfId="0" applyNumberFormat="1" applyFont="1" applyFill="1" applyBorder="1" applyAlignment="1">
      <alignment horizontal="center" vertical="center" wrapText="1"/>
    </xf>
    <xf numFmtId="3" fontId="16" fillId="0" borderId="40" xfId="0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11" fillId="0" borderId="42" xfId="0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0" fontId="22" fillId="8" borderId="17" xfId="1" applyFont="1" applyFill="1" applyBorder="1" applyAlignment="1">
      <alignment horizontal="center" vertical="center" wrapText="1"/>
    </xf>
    <xf numFmtId="0" fontId="22" fillId="8" borderId="22" xfId="1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8" borderId="45" xfId="0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center" vertical="center" wrapText="1"/>
    </xf>
    <xf numFmtId="3" fontId="16" fillId="0" borderId="43" xfId="0" applyNumberFormat="1" applyFont="1" applyFill="1" applyBorder="1" applyAlignment="1">
      <alignment horizontal="center" vertical="center" wrapText="1"/>
    </xf>
    <xf numFmtId="3" fontId="16" fillId="0" borderId="4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22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0" fontId="10" fillId="4" borderId="18" xfId="2" applyFont="1" applyBorder="1" applyAlignment="1">
      <alignment horizontal="center" vertical="center" wrapText="1"/>
    </xf>
    <xf numFmtId="0" fontId="10" fillId="4" borderId="41" xfId="2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22" fillId="8" borderId="47" xfId="4" applyFont="1" applyFill="1" applyBorder="1" applyAlignment="1">
      <alignment horizontal="center" vertical="center" wrapText="1"/>
    </xf>
    <xf numFmtId="0" fontId="22" fillId="8" borderId="48" xfId="4" applyFont="1" applyFill="1" applyBorder="1" applyAlignment="1">
      <alignment horizontal="center" vertical="center" wrapText="1"/>
    </xf>
    <xf numFmtId="3" fontId="16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vertical="center" wrapText="1"/>
    </xf>
    <xf numFmtId="3" fontId="16" fillId="0" borderId="10" xfId="0" applyNumberFormat="1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10" fillId="4" borderId="17" xfId="2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16" fillId="0" borderId="13" xfId="0" applyNumberFormat="1" applyFont="1" applyFill="1" applyBorder="1" applyAlignment="1">
      <alignment horizontal="center" vertical="center" wrapText="1"/>
    </xf>
    <xf numFmtId="3" fontId="16" fillId="0" borderId="16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3" fontId="16" fillId="0" borderId="17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3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2" fillId="7" borderId="3" xfId="4" applyFont="1" applyBorder="1" applyAlignment="1">
      <alignment horizontal="center" vertical="center" wrapText="1"/>
    </xf>
    <xf numFmtId="0" fontId="21" fillId="7" borderId="47" xfId="4" applyFont="1" applyBorder="1" applyAlignment="1">
      <alignment horizontal="center" vertical="center" wrapText="1"/>
    </xf>
    <xf numFmtId="0" fontId="21" fillId="7" borderId="48" xfId="4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10" fillId="4" borderId="7" xfId="2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49" xfId="0" applyNumberFormat="1" applyFont="1" applyBorder="1" applyAlignment="1">
      <alignment horizontal="center" vertical="center" wrapText="1"/>
    </xf>
    <xf numFmtId="0" fontId="11" fillId="0" borderId="50" xfId="0" applyNumberFormat="1" applyFont="1" applyBorder="1" applyAlignment="1">
      <alignment horizontal="center" vertical="center" wrapText="1"/>
    </xf>
    <xf numFmtId="0" fontId="11" fillId="0" borderId="23" xfId="0" applyNumberFormat="1" applyFont="1" applyBorder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" fontId="16" fillId="0" borderId="30" xfId="0" applyNumberFormat="1" applyFont="1" applyFill="1" applyBorder="1" applyAlignment="1">
      <alignment horizontal="center" wrapText="1"/>
    </xf>
    <xf numFmtId="3" fontId="16" fillId="0" borderId="31" xfId="0" applyNumberFormat="1" applyFont="1" applyFill="1" applyBorder="1" applyAlignment="1">
      <alignment horizontal="center" wrapText="1"/>
    </xf>
    <xf numFmtId="0" fontId="16" fillId="0" borderId="51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3" fontId="16" fillId="9" borderId="15" xfId="0" applyNumberFormat="1" applyFont="1" applyFill="1" applyBorder="1" applyAlignment="1">
      <alignment horizontal="center" vertical="center" wrapText="1"/>
    </xf>
    <xf numFmtId="3" fontId="16" fillId="9" borderId="0" xfId="0" applyNumberFormat="1" applyFont="1" applyFill="1" applyBorder="1" applyAlignment="1">
      <alignment horizontal="center" vertical="center" wrapText="1"/>
    </xf>
    <xf numFmtId="3" fontId="16" fillId="9" borderId="52" xfId="0" applyNumberFormat="1" applyFont="1" applyFill="1" applyBorder="1" applyAlignment="1">
      <alignment horizontal="center" vertical="center" wrapText="1"/>
    </xf>
  </cellXfs>
  <cellStyles count="5">
    <cellStyle name="Giriş" xfId="4" builtinId="20"/>
    <cellStyle name="İşaretli Hücre" xfId="3" builtinId="23"/>
    <cellStyle name="İyi" xfId="1" builtinId="26"/>
    <cellStyle name="Kötü" xfId="2" builtinId="27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topLeftCell="A118" zoomScale="77" zoomScaleNormal="70" workbookViewId="0">
      <selection activeCell="P141" sqref="P141"/>
    </sheetView>
  </sheetViews>
  <sheetFormatPr defaultRowHeight="14.4" x14ac:dyDescent="0.3"/>
  <cols>
    <col min="1" max="1" width="7.5546875" style="22" customWidth="1"/>
    <col min="2" max="2" width="23.88671875" bestFit="1" customWidth="1"/>
    <col min="3" max="3" width="32.6640625" customWidth="1"/>
    <col min="4" max="4" width="10.6640625" customWidth="1"/>
    <col min="5" max="5" width="7.6640625" style="7" customWidth="1"/>
    <col min="6" max="6" width="7.109375" style="10" customWidth="1"/>
    <col min="7" max="7" width="12.44140625" customWidth="1"/>
    <col min="8" max="8" width="11.109375" customWidth="1"/>
    <col min="9" max="9" width="10.44140625" customWidth="1"/>
    <col min="10" max="10" width="10.88671875" customWidth="1"/>
    <col min="11" max="11" width="11.6640625" customWidth="1"/>
    <col min="13" max="13" width="9.109375" bestFit="1" customWidth="1"/>
    <col min="14" max="14" width="16.88671875" style="29" bestFit="1" customWidth="1"/>
    <col min="15" max="15" width="19" customWidth="1"/>
  </cols>
  <sheetData>
    <row r="1" spans="1:14" ht="15.6" customHeight="1" x14ac:dyDescent="0.3">
      <c r="A1" s="20" t="s">
        <v>0</v>
      </c>
      <c r="B1" s="52" t="s">
        <v>23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2" customFormat="1" ht="69.599999999999994" thickBot="1" x14ac:dyDescent="0.35">
      <c r="A2" s="21" t="s">
        <v>1</v>
      </c>
      <c r="B2" s="1" t="s">
        <v>17</v>
      </c>
      <c r="C2" s="1" t="s">
        <v>18</v>
      </c>
      <c r="D2" s="1" t="s">
        <v>19</v>
      </c>
      <c r="E2" s="6" t="s">
        <v>42</v>
      </c>
      <c r="F2" s="1" t="s">
        <v>20</v>
      </c>
      <c r="G2" s="1" t="s">
        <v>25</v>
      </c>
      <c r="H2" s="1" t="s">
        <v>26</v>
      </c>
      <c r="I2" s="3" t="s">
        <v>27</v>
      </c>
      <c r="J2" s="5" t="s">
        <v>28</v>
      </c>
      <c r="K2" s="4" t="s">
        <v>30</v>
      </c>
      <c r="L2" s="1" t="s">
        <v>2</v>
      </c>
      <c r="M2" s="1" t="s">
        <v>21</v>
      </c>
      <c r="N2" s="30" t="s">
        <v>22</v>
      </c>
    </row>
    <row r="3" spans="1:14" ht="20.399999999999999" thickTop="1" x14ac:dyDescent="0.4">
      <c r="A3" s="53">
        <v>1</v>
      </c>
      <c r="B3" s="55" t="s">
        <v>48</v>
      </c>
      <c r="C3" s="57" t="s">
        <v>4</v>
      </c>
      <c r="D3" s="37" t="s">
        <v>38</v>
      </c>
      <c r="E3" s="8">
        <v>46</v>
      </c>
      <c r="F3" s="11">
        <v>48</v>
      </c>
      <c r="G3" s="40">
        <v>0</v>
      </c>
      <c r="H3" s="41">
        <v>0</v>
      </c>
      <c r="I3" s="41">
        <v>0</v>
      </c>
      <c r="J3" s="41">
        <v>0</v>
      </c>
      <c r="K3" s="40">
        <v>0</v>
      </c>
      <c r="L3" s="77">
        <v>41.72</v>
      </c>
      <c r="M3" s="61">
        <f>SUM(E4,G3,H3,I3,J3,K3,L3)</f>
        <v>64.97</v>
      </c>
      <c r="N3" s="72" t="s">
        <v>35</v>
      </c>
    </row>
    <row r="4" spans="1:14" ht="20.399999999999999" thickBot="1" x14ac:dyDescent="0.45">
      <c r="A4" s="54"/>
      <c r="B4" s="56"/>
      <c r="C4" s="58"/>
      <c r="D4" s="38"/>
      <c r="E4" s="59">
        <f>AVERAGE((E3*0.75+F3*0.25)/2)</f>
        <v>23.25</v>
      </c>
      <c r="F4" s="60"/>
      <c r="G4" s="40"/>
      <c r="H4" s="42"/>
      <c r="I4" s="42"/>
      <c r="J4" s="42"/>
      <c r="K4" s="40"/>
      <c r="L4" s="80"/>
      <c r="M4" s="62"/>
      <c r="N4" s="72"/>
    </row>
    <row r="5" spans="1:14" ht="20.399999999999999" thickTop="1" x14ac:dyDescent="0.4">
      <c r="A5" s="53">
        <v>2</v>
      </c>
      <c r="B5" s="55" t="s">
        <v>49</v>
      </c>
      <c r="C5" s="57" t="s">
        <v>4</v>
      </c>
      <c r="D5" s="37" t="s">
        <v>38</v>
      </c>
      <c r="E5" s="8">
        <v>36</v>
      </c>
      <c r="F5" s="11">
        <v>0</v>
      </c>
      <c r="G5" s="40">
        <v>0</v>
      </c>
      <c r="H5" s="41">
        <v>0</v>
      </c>
      <c r="I5" s="41">
        <v>0</v>
      </c>
      <c r="J5" s="41">
        <v>0</v>
      </c>
      <c r="K5" s="40">
        <v>0</v>
      </c>
      <c r="L5" s="77">
        <v>39.729999999999997</v>
      </c>
      <c r="M5" s="61">
        <f>SUM(E6,G5:L6)</f>
        <v>53.23</v>
      </c>
      <c r="N5" s="70" t="s">
        <v>3</v>
      </c>
    </row>
    <row r="6" spans="1:14" ht="20.399999999999999" thickBot="1" x14ac:dyDescent="0.45">
      <c r="A6" s="54"/>
      <c r="B6" s="73"/>
      <c r="C6" s="74"/>
      <c r="D6" s="38"/>
      <c r="E6" s="75">
        <f>AVERAGE((E5*75%+F5*25%)/2)</f>
        <v>13.5</v>
      </c>
      <c r="F6" s="76"/>
      <c r="G6" s="40"/>
      <c r="H6" s="42"/>
      <c r="I6" s="42"/>
      <c r="J6" s="42"/>
      <c r="K6" s="40"/>
      <c r="L6" s="78"/>
      <c r="M6" s="79"/>
      <c r="N6" s="71"/>
    </row>
    <row r="7" spans="1:14" ht="20.399999999999999" thickTop="1" x14ac:dyDescent="0.4">
      <c r="A7" s="53">
        <v>3</v>
      </c>
      <c r="B7" s="63" t="s">
        <v>50</v>
      </c>
      <c r="C7" s="64" t="s">
        <v>4</v>
      </c>
      <c r="D7" s="37" t="s">
        <v>38</v>
      </c>
      <c r="E7" s="9">
        <v>56</v>
      </c>
      <c r="F7" s="13">
        <v>0</v>
      </c>
      <c r="G7" s="40">
        <v>0</v>
      </c>
      <c r="H7" s="41">
        <v>0</v>
      </c>
      <c r="I7" s="41">
        <v>0</v>
      </c>
      <c r="J7" s="41">
        <v>0</v>
      </c>
      <c r="K7" s="41">
        <v>-10</v>
      </c>
      <c r="L7" s="68">
        <v>45.8</v>
      </c>
      <c r="M7" s="69">
        <f>SUM(E8,G7:L8)</f>
        <v>56.8</v>
      </c>
      <c r="N7" s="70" t="s">
        <v>3</v>
      </c>
    </row>
    <row r="8" spans="1:14" ht="20.399999999999999" thickBot="1" x14ac:dyDescent="0.45">
      <c r="A8" s="54"/>
      <c r="B8" s="63"/>
      <c r="C8" s="64"/>
      <c r="D8" s="38"/>
      <c r="E8" s="65">
        <f>AVERAGE((E7*0.75+F7*0.25)/2)</f>
        <v>21</v>
      </c>
      <c r="F8" s="65"/>
      <c r="G8" s="40"/>
      <c r="H8" s="42"/>
      <c r="I8" s="42"/>
      <c r="J8" s="42"/>
      <c r="K8" s="42"/>
      <c r="L8" s="68"/>
      <c r="M8" s="40"/>
      <c r="N8" s="71"/>
    </row>
    <row r="9" spans="1:14" ht="20.399999999999999" thickTop="1" x14ac:dyDescent="0.4">
      <c r="A9" s="53">
        <v>4</v>
      </c>
      <c r="B9" s="63" t="s">
        <v>51</v>
      </c>
      <c r="C9" s="64" t="s">
        <v>4</v>
      </c>
      <c r="D9" s="37" t="s">
        <v>38</v>
      </c>
      <c r="E9" s="9">
        <v>0</v>
      </c>
      <c r="F9" s="13">
        <v>0</v>
      </c>
      <c r="G9" s="40">
        <v>0</v>
      </c>
      <c r="H9" s="41">
        <v>0</v>
      </c>
      <c r="I9" s="41">
        <v>0</v>
      </c>
      <c r="J9" s="41">
        <v>0</v>
      </c>
      <c r="K9" s="40">
        <v>0</v>
      </c>
      <c r="L9" s="68">
        <v>34.72</v>
      </c>
      <c r="M9" s="69">
        <f>SUM(E10,G9:L10)</f>
        <v>34.72</v>
      </c>
      <c r="N9" s="70" t="s">
        <v>3</v>
      </c>
    </row>
    <row r="10" spans="1:14" ht="20.399999999999999" thickBot="1" x14ac:dyDescent="0.45">
      <c r="A10" s="54"/>
      <c r="B10" s="63"/>
      <c r="C10" s="64"/>
      <c r="D10" s="38"/>
      <c r="E10" s="65">
        <v>0</v>
      </c>
      <c r="F10" s="65"/>
      <c r="G10" s="40"/>
      <c r="H10" s="42"/>
      <c r="I10" s="42"/>
      <c r="J10" s="42"/>
      <c r="K10" s="40"/>
      <c r="L10" s="68"/>
      <c r="M10" s="40"/>
      <c r="N10" s="71"/>
    </row>
    <row r="11" spans="1:14" ht="15" thickTop="1" x14ac:dyDescent="0.3">
      <c r="A11" s="53">
        <v>5</v>
      </c>
      <c r="B11" s="117" t="s">
        <v>52</v>
      </c>
      <c r="C11" s="64" t="s">
        <v>4</v>
      </c>
      <c r="D11" s="37" t="s">
        <v>38</v>
      </c>
      <c r="E11" s="188" t="s">
        <v>47</v>
      </c>
      <c r="F11" s="189"/>
      <c r="G11" s="189"/>
      <c r="H11" s="189"/>
      <c r="I11" s="189"/>
      <c r="J11" s="189"/>
      <c r="K11" s="189"/>
      <c r="L11" s="189"/>
      <c r="M11" s="189"/>
      <c r="N11" s="190"/>
    </row>
    <row r="12" spans="1:14" ht="15" thickBot="1" x14ac:dyDescent="0.35">
      <c r="A12" s="54"/>
      <c r="B12" s="88"/>
      <c r="C12" s="64"/>
      <c r="D12" s="38"/>
      <c r="E12" s="188"/>
      <c r="F12" s="189"/>
      <c r="G12" s="189"/>
      <c r="H12" s="189"/>
      <c r="I12" s="189"/>
      <c r="J12" s="189"/>
      <c r="K12" s="189"/>
      <c r="L12" s="189"/>
      <c r="M12" s="189"/>
      <c r="N12" s="190"/>
    </row>
    <row r="13" spans="1:14" ht="20.399999999999999" thickTop="1" x14ac:dyDescent="0.4">
      <c r="A13" s="53">
        <v>6</v>
      </c>
      <c r="B13" s="110" t="s">
        <v>53</v>
      </c>
      <c r="C13" s="64" t="s">
        <v>4</v>
      </c>
      <c r="D13" s="37" t="s">
        <v>38</v>
      </c>
      <c r="E13" s="8">
        <v>30</v>
      </c>
      <c r="F13" s="12">
        <v>36</v>
      </c>
      <c r="G13" s="40">
        <v>0</v>
      </c>
      <c r="H13" s="41">
        <v>0</v>
      </c>
      <c r="I13" s="41">
        <v>0</v>
      </c>
      <c r="J13" s="41">
        <v>0</v>
      </c>
      <c r="K13" s="40">
        <v>0</v>
      </c>
      <c r="L13" s="77">
        <v>42.53</v>
      </c>
      <c r="M13" s="154">
        <f>SUM(E14,G13,H13,I13,J13:L14)</f>
        <v>58.28</v>
      </c>
      <c r="N13" s="174" t="s">
        <v>3</v>
      </c>
    </row>
    <row r="14" spans="1:14" ht="20.399999999999999" thickBot="1" x14ac:dyDescent="0.45">
      <c r="A14" s="54"/>
      <c r="B14" s="111"/>
      <c r="C14" s="64"/>
      <c r="D14" s="38"/>
      <c r="E14" s="59">
        <f>AVERAGE((E13*0.75+F13*0.25)/2)</f>
        <v>15.75</v>
      </c>
      <c r="F14" s="60"/>
      <c r="G14" s="40"/>
      <c r="H14" s="42"/>
      <c r="I14" s="42"/>
      <c r="J14" s="42"/>
      <c r="K14" s="40"/>
      <c r="L14" s="80"/>
      <c r="M14" s="42"/>
      <c r="N14" s="71"/>
    </row>
    <row r="15" spans="1:14" ht="20.399999999999999" thickTop="1" x14ac:dyDescent="0.4">
      <c r="A15" s="53">
        <v>7</v>
      </c>
      <c r="B15" s="173" t="s">
        <v>54</v>
      </c>
      <c r="C15" s="64" t="s">
        <v>4</v>
      </c>
      <c r="D15" s="37" t="s">
        <v>38</v>
      </c>
      <c r="E15" s="8">
        <v>22</v>
      </c>
      <c r="F15" s="11">
        <v>20</v>
      </c>
      <c r="G15" s="40">
        <v>0</v>
      </c>
      <c r="H15" s="41">
        <v>0</v>
      </c>
      <c r="I15" s="41">
        <v>0</v>
      </c>
      <c r="J15" s="41">
        <v>0</v>
      </c>
      <c r="K15" s="40">
        <v>0</v>
      </c>
      <c r="L15" s="77">
        <v>41.02</v>
      </c>
      <c r="M15" s="154">
        <f>SUM(E16,G15:L16)</f>
        <v>51.77</v>
      </c>
      <c r="N15" s="174" t="s">
        <v>3</v>
      </c>
    </row>
    <row r="16" spans="1:14" ht="20.399999999999999" thickBot="1" x14ac:dyDescent="0.45">
      <c r="A16" s="54"/>
      <c r="B16" s="175"/>
      <c r="C16" s="64"/>
      <c r="D16" s="38"/>
      <c r="E16" s="181">
        <f>AVERAGE((E15*0.75+F15*0.25)/2)</f>
        <v>10.75</v>
      </c>
      <c r="F16" s="182"/>
      <c r="G16" s="40"/>
      <c r="H16" s="42"/>
      <c r="I16" s="42"/>
      <c r="J16" s="42"/>
      <c r="K16" s="40"/>
      <c r="L16" s="179"/>
      <c r="M16" s="180"/>
      <c r="N16" s="71"/>
    </row>
    <row r="17" spans="1:15" ht="20.399999999999999" thickTop="1" x14ac:dyDescent="0.4">
      <c r="A17" s="53">
        <v>8</v>
      </c>
      <c r="B17" s="87" t="s">
        <v>55</v>
      </c>
      <c r="C17" s="64" t="s">
        <v>4</v>
      </c>
      <c r="D17" s="37" t="s">
        <v>38</v>
      </c>
      <c r="E17" s="8">
        <v>68</v>
      </c>
      <c r="F17" s="12">
        <v>76</v>
      </c>
      <c r="G17" s="40">
        <v>0</v>
      </c>
      <c r="H17" s="41">
        <v>0</v>
      </c>
      <c r="I17" s="41">
        <v>0</v>
      </c>
      <c r="J17" s="41">
        <v>0</v>
      </c>
      <c r="K17" s="40">
        <v>0</v>
      </c>
      <c r="L17" s="77">
        <v>39.03</v>
      </c>
      <c r="M17" s="154">
        <f>SUM(E18,G17:L18)</f>
        <v>74.03</v>
      </c>
      <c r="N17" s="72" t="s">
        <v>32</v>
      </c>
    </row>
    <row r="18" spans="1:15" ht="20.399999999999999" thickBot="1" x14ac:dyDescent="0.45">
      <c r="A18" s="54"/>
      <c r="B18" s="88"/>
      <c r="C18" s="64"/>
      <c r="D18" s="38"/>
      <c r="E18" s="59">
        <f>AVERAGE((E17*0.75+F17*0.25)/2)</f>
        <v>35</v>
      </c>
      <c r="F18" s="60"/>
      <c r="G18" s="40"/>
      <c r="H18" s="42"/>
      <c r="I18" s="42"/>
      <c r="J18" s="42"/>
      <c r="K18" s="40"/>
      <c r="L18" s="179"/>
      <c r="M18" s="42"/>
      <c r="N18" s="72"/>
    </row>
    <row r="19" spans="1:15" ht="20.399999999999999" thickTop="1" x14ac:dyDescent="0.4">
      <c r="A19" s="53">
        <v>9</v>
      </c>
      <c r="B19" s="110" t="s">
        <v>56</v>
      </c>
      <c r="C19" s="64" t="s">
        <v>4</v>
      </c>
      <c r="D19" s="37" t="s">
        <v>38</v>
      </c>
      <c r="E19" s="8">
        <v>26</v>
      </c>
      <c r="F19" s="12">
        <v>20</v>
      </c>
      <c r="G19" s="40">
        <v>0</v>
      </c>
      <c r="H19" s="41">
        <v>0</v>
      </c>
      <c r="I19" s="41">
        <v>0</v>
      </c>
      <c r="J19" s="41">
        <v>0</v>
      </c>
      <c r="K19" s="40">
        <v>0</v>
      </c>
      <c r="L19" s="178">
        <v>36.35</v>
      </c>
      <c r="M19" s="154">
        <f>SUM(E20,G19:L20)</f>
        <v>48.6</v>
      </c>
      <c r="N19" s="174" t="s">
        <v>3</v>
      </c>
    </row>
    <row r="20" spans="1:15" ht="20.399999999999999" thickBot="1" x14ac:dyDescent="0.45">
      <c r="A20" s="54"/>
      <c r="B20" s="111"/>
      <c r="C20" s="64"/>
      <c r="D20" s="38"/>
      <c r="E20" s="59">
        <f>AVERAGE((E19*0.75+F19*0.25)/2)</f>
        <v>12.25</v>
      </c>
      <c r="F20" s="60"/>
      <c r="G20" s="40"/>
      <c r="H20" s="42"/>
      <c r="I20" s="42"/>
      <c r="J20" s="42"/>
      <c r="K20" s="40"/>
      <c r="L20" s="177"/>
      <c r="M20" s="42"/>
      <c r="N20" s="71"/>
    </row>
    <row r="21" spans="1:15" ht="20.399999999999999" thickTop="1" x14ac:dyDescent="0.4">
      <c r="A21" s="53">
        <v>10</v>
      </c>
      <c r="B21" s="63" t="s">
        <v>57</v>
      </c>
      <c r="C21" s="64" t="s">
        <v>4</v>
      </c>
      <c r="D21" s="37" t="s">
        <v>38</v>
      </c>
      <c r="E21" s="8">
        <v>0</v>
      </c>
      <c r="F21" s="12">
        <v>0</v>
      </c>
      <c r="G21" s="40">
        <v>0</v>
      </c>
      <c r="H21" s="41">
        <v>0</v>
      </c>
      <c r="I21" s="41">
        <v>0</v>
      </c>
      <c r="J21" s="41">
        <v>0</v>
      </c>
      <c r="K21" s="40">
        <v>0</v>
      </c>
      <c r="L21" s="176">
        <v>35.65</v>
      </c>
      <c r="M21" s="154">
        <v>36</v>
      </c>
      <c r="N21" s="174" t="s">
        <v>3</v>
      </c>
    </row>
    <row r="22" spans="1:15" ht="20.399999999999999" thickBot="1" x14ac:dyDescent="0.45">
      <c r="A22" s="54"/>
      <c r="B22" s="63"/>
      <c r="C22" s="64"/>
      <c r="D22" s="38"/>
      <c r="E22" s="59">
        <v>0</v>
      </c>
      <c r="F22" s="60"/>
      <c r="G22" s="40"/>
      <c r="H22" s="42"/>
      <c r="I22" s="42"/>
      <c r="J22" s="42"/>
      <c r="K22" s="40"/>
      <c r="L22" s="177"/>
      <c r="M22" s="42"/>
      <c r="N22" s="71"/>
    </row>
    <row r="23" spans="1:15" ht="20.399999999999999" thickTop="1" x14ac:dyDescent="0.4">
      <c r="A23" s="53">
        <v>11</v>
      </c>
      <c r="B23" s="110" t="s">
        <v>58</v>
      </c>
      <c r="C23" s="64" t="s">
        <v>4</v>
      </c>
      <c r="D23" s="37" t="s">
        <v>38</v>
      </c>
      <c r="E23" s="8">
        <v>42</v>
      </c>
      <c r="F23" s="12">
        <v>20</v>
      </c>
      <c r="G23" s="40">
        <v>0</v>
      </c>
      <c r="H23" s="41">
        <v>0</v>
      </c>
      <c r="I23" s="41">
        <v>0</v>
      </c>
      <c r="J23" s="41">
        <v>0</v>
      </c>
      <c r="K23" s="40">
        <v>0</v>
      </c>
      <c r="L23" s="176">
        <v>33.549999999999997</v>
      </c>
      <c r="M23" s="154">
        <f>SUM(E24,G23:L24)</f>
        <v>51.8</v>
      </c>
      <c r="N23" s="174" t="s">
        <v>3</v>
      </c>
    </row>
    <row r="24" spans="1:15" ht="20.399999999999999" thickBot="1" x14ac:dyDescent="0.45">
      <c r="A24" s="54"/>
      <c r="B24" s="111"/>
      <c r="C24" s="64"/>
      <c r="D24" s="38"/>
      <c r="E24" s="59">
        <f>AVERAGE((E23*0.75+F23*0.25)/2)</f>
        <v>18.25</v>
      </c>
      <c r="F24" s="60"/>
      <c r="G24" s="40"/>
      <c r="H24" s="42"/>
      <c r="I24" s="42"/>
      <c r="J24" s="42"/>
      <c r="K24" s="40"/>
      <c r="L24" s="177"/>
      <c r="M24" s="42"/>
      <c r="N24" s="71"/>
    </row>
    <row r="25" spans="1:15" ht="20.25" customHeight="1" thickTop="1" x14ac:dyDescent="0.3">
      <c r="A25" s="53">
        <v>12</v>
      </c>
      <c r="B25" s="63" t="s">
        <v>59</v>
      </c>
      <c r="C25" s="64" t="s">
        <v>4</v>
      </c>
      <c r="D25" s="37" t="s">
        <v>38</v>
      </c>
      <c r="E25" s="188" t="s">
        <v>47</v>
      </c>
      <c r="F25" s="189"/>
      <c r="G25" s="189"/>
      <c r="H25" s="189"/>
      <c r="I25" s="189"/>
      <c r="J25" s="189"/>
      <c r="K25" s="189"/>
      <c r="L25" s="189"/>
      <c r="M25" s="189"/>
      <c r="N25" s="190"/>
      <c r="O25" s="187"/>
    </row>
    <row r="26" spans="1:15" ht="19.5" customHeight="1" x14ac:dyDescent="0.3">
      <c r="A26" s="54"/>
      <c r="B26" s="63"/>
      <c r="C26" s="64"/>
      <c r="D26" s="38"/>
      <c r="E26" s="188"/>
      <c r="F26" s="189"/>
      <c r="G26" s="189"/>
      <c r="H26" s="189"/>
      <c r="I26" s="189"/>
      <c r="J26" s="189"/>
      <c r="K26" s="189"/>
      <c r="L26" s="189"/>
      <c r="M26" s="189"/>
      <c r="N26" s="190"/>
      <c r="O26" s="187"/>
    </row>
    <row r="27" spans="1:15" ht="19.5" customHeight="1" thickBot="1" x14ac:dyDescent="0.3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</row>
    <row r="28" spans="1:15" ht="20.399999999999999" thickTop="1" x14ac:dyDescent="0.4">
      <c r="A28" s="66">
        <v>13</v>
      </c>
      <c r="B28" s="87" t="s">
        <v>60</v>
      </c>
      <c r="C28" s="84" t="s">
        <v>29</v>
      </c>
      <c r="D28" s="37" t="s">
        <v>38</v>
      </c>
      <c r="E28" s="8">
        <v>27</v>
      </c>
      <c r="F28" s="12">
        <v>20</v>
      </c>
      <c r="G28" s="40">
        <v>0</v>
      </c>
      <c r="H28" s="41">
        <v>0</v>
      </c>
      <c r="I28" s="41">
        <v>0</v>
      </c>
      <c r="J28" s="41">
        <v>0</v>
      </c>
      <c r="K28" s="40">
        <v>0</v>
      </c>
      <c r="L28" s="82">
        <v>35.18</v>
      </c>
      <c r="M28" s="83">
        <f>SUM(E29,G28:L29)</f>
        <v>47.805</v>
      </c>
      <c r="N28" s="70" t="s">
        <v>3</v>
      </c>
    </row>
    <row r="29" spans="1:15" ht="20.399999999999999" thickBot="1" x14ac:dyDescent="0.45">
      <c r="A29" s="67"/>
      <c r="B29" s="88"/>
      <c r="C29" s="85"/>
      <c r="D29" s="38"/>
      <c r="E29" s="59">
        <f>AVERAGE((E28*0.75+F28*0.25)/2)</f>
        <v>12.625</v>
      </c>
      <c r="F29" s="60"/>
      <c r="G29" s="40"/>
      <c r="H29" s="42"/>
      <c r="I29" s="42"/>
      <c r="J29" s="42"/>
      <c r="K29" s="40"/>
      <c r="L29" s="80"/>
      <c r="M29" s="42"/>
      <c r="N29" s="71"/>
    </row>
    <row r="30" spans="1:15" ht="15.6" thickTop="1" thickBot="1" x14ac:dyDescent="0.3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5" ht="20.399999999999999" thickTop="1" x14ac:dyDescent="0.3">
      <c r="A31" s="50">
        <v>14</v>
      </c>
      <c r="B31" s="63" t="s">
        <v>61</v>
      </c>
      <c r="C31" s="95" t="s">
        <v>5</v>
      </c>
      <c r="D31" s="37" t="s">
        <v>38</v>
      </c>
      <c r="E31" s="14">
        <v>32</v>
      </c>
      <c r="F31" s="15">
        <v>28</v>
      </c>
      <c r="G31" s="40">
        <v>0</v>
      </c>
      <c r="H31" s="41">
        <v>0</v>
      </c>
      <c r="I31" s="41">
        <v>0</v>
      </c>
      <c r="J31" s="41">
        <v>0</v>
      </c>
      <c r="K31" s="40">
        <v>0</v>
      </c>
      <c r="L31" s="68">
        <v>43.35</v>
      </c>
      <c r="M31" s="40">
        <f>SUM(E32,G31:L32)</f>
        <v>58.85</v>
      </c>
      <c r="N31" s="86" t="s">
        <v>3</v>
      </c>
    </row>
    <row r="32" spans="1:15" ht="20.399999999999999" thickBot="1" x14ac:dyDescent="0.35">
      <c r="A32" s="50"/>
      <c r="B32" s="63"/>
      <c r="C32" s="95"/>
      <c r="D32" s="38"/>
      <c r="E32" s="39">
        <f>AVERAGE((E31*0.75+F31*0.25)/2)</f>
        <v>15.5</v>
      </c>
      <c r="F32" s="39"/>
      <c r="G32" s="40"/>
      <c r="H32" s="42"/>
      <c r="I32" s="42"/>
      <c r="J32" s="42"/>
      <c r="K32" s="40"/>
      <c r="L32" s="68"/>
      <c r="M32" s="40"/>
      <c r="N32" s="86"/>
    </row>
    <row r="33" spans="1:14" ht="20.399999999999999" thickTop="1" x14ac:dyDescent="0.3">
      <c r="A33" s="50">
        <v>15</v>
      </c>
      <c r="B33" s="89" t="s">
        <v>62</v>
      </c>
      <c r="C33" s="91" t="s">
        <v>5</v>
      </c>
      <c r="D33" s="37" t="s">
        <v>38</v>
      </c>
      <c r="E33" s="16">
        <v>67</v>
      </c>
      <c r="F33" s="17">
        <v>86</v>
      </c>
      <c r="G33" s="81">
        <v>0</v>
      </c>
      <c r="H33" s="41">
        <v>0</v>
      </c>
      <c r="I33" s="41">
        <v>0</v>
      </c>
      <c r="J33" s="41">
        <v>0</v>
      </c>
      <c r="K33" s="41">
        <v>-10</v>
      </c>
      <c r="L33" s="96">
        <v>37.630000000000003</v>
      </c>
      <c r="M33" s="81">
        <f>SUM(E34,G33:L34)</f>
        <v>63.505000000000003</v>
      </c>
      <c r="N33" s="86" t="s">
        <v>3</v>
      </c>
    </row>
    <row r="34" spans="1:14" ht="20.399999999999999" thickBot="1" x14ac:dyDescent="0.35">
      <c r="A34" s="50"/>
      <c r="B34" s="90"/>
      <c r="C34" s="85"/>
      <c r="D34" s="38"/>
      <c r="E34" s="92">
        <f>AVERAGE((E33*0.75+F33*0.25)/2)</f>
        <v>35.875</v>
      </c>
      <c r="F34" s="93"/>
      <c r="G34" s="42"/>
      <c r="H34" s="42"/>
      <c r="I34" s="42"/>
      <c r="J34" s="42"/>
      <c r="K34" s="42"/>
      <c r="L34" s="80"/>
      <c r="M34" s="42"/>
      <c r="N34" s="86"/>
    </row>
    <row r="35" spans="1:14" ht="20.399999999999999" thickTop="1" x14ac:dyDescent="0.3">
      <c r="A35" s="50">
        <v>16</v>
      </c>
      <c r="B35" s="97" t="s">
        <v>63</v>
      </c>
      <c r="C35" s="91" t="s">
        <v>5</v>
      </c>
      <c r="D35" s="37" t="s">
        <v>38</v>
      </c>
      <c r="E35" s="18">
        <v>73</v>
      </c>
      <c r="F35" s="19">
        <v>84</v>
      </c>
      <c r="G35" s="41">
        <v>15</v>
      </c>
      <c r="H35" s="41">
        <v>0</v>
      </c>
      <c r="I35" s="41">
        <v>0</v>
      </c>
      <c r="J35" s="41">
        <v>0</v>
      </c>
      <c r="K35" s="41">
        <v>-10</v>
      </c>
      <c r="L35" s="77">
        <v>37.28</v>
      </c>
      <c r="M35" s="41">
        <f>SUM(E36,G35:L36)</f>
        <v>80.155000000000001</v>
      </c>
      <c r="N35" s="94" t="s">
        <v>32</v>
      </c>
    </row>
    <row r="36" spans="1:14" ht="20.399999999999999" thickBot="1" x14ac:dyDescent="0.35">
      <c r="A36" s="50"/>
      <c r="B36" s="90"/>
      <c r="C36" s="85"/>
      <c r="D36" s="38"/>
      <c r="E36" s="92">
        <f>AVERAGE((E35*0.75+F35*0.25)/2)</f>
        <v>37.875</v>
      </c>
      <c r="F36" s="93"/>
      <c r="G36" s="42"/>
      <c r="H36" s="42"/>
      <c r="I36" s="42"/>
      <c r="J36" s="42"/>
      <c r="K36" s="42"/>
      <c r="L36" s="80"/>
      <c r="M36" s="42"/>
      <c r="N36" s="94"/>
    </row>
    <row r="37" spans="1:14" ht="20.399999999999999" thickTop="1" x14ac:dyDescent="0.3">
      <c r="A37" s="50">
        <v>17</v>
      </c>
      <c r="B37" s="97" t="s">
        <v>64</v>
      </c>
      <c r="C37" s="91" t="s">
        <v>5</v>
      </c>
      <c r="D37" s="37" t="s">
        <v>38</v>
      </c>
      <c r="E37" s="18">
        <v>35</v>
      </c>
      <c r="F37" s="19">
        <v>44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77">
        <v>31.45</v>
      </c>
      <c r="M37" s="41">
        <f>SUM(E38,G37:L38)</f>
        <v>50.075000000000003</v>
      </c>
      <c r="N37" s="86" t="s">
        <v>3</v>
      </c>
    </row>
    <row r="38" spans="1:14" ht="19.8" x14ac:dyDescent="0.3">
      <c r="A38" s="50"/>
      <c r="B38" s="90"/>
      <c r="C38" s="85"/>
      <c r="D38" s="38"/>
      <c r="E38" s="92">
        <f>AVERAGE((E37*0.75+F37*0.25)/2)</f>
        <v>18.625</v>
      </c>
      <c r="F38" s="93"/>
      <c r="G38" s="42"/>
      <c r="H38" s="42"/>
      <c r="I38" s="42"/>
      <c r="J38" s="42"/>
      <c r="K38" s="42"/>
      <c r="L38" s="80"/>
      <c r="M38" s="42"/>
      <c r="N38" s="86"/>
    </row>
    <row r="39" spans="1:14" ht="15" thickBot="1" x14ac:dyDescent="0.3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 ht="20.399999999999999" thickTop="1" x14ac:dyDescent="0.4">
      <c r="A40" s="50">
        <v>18</v>
      </c>
      <c r="B40" s="63" t="s">
        <v>65</v>
      </c>
      <c r="C40" s="95" t="s">
        <v>6</v>
      </c>
      <c r="D40" s="37" t="s">
        <v>38</v>
      </c>
      <c r="E40" s="9">
        <v>0</v>
      </c>
      <c r="F40" s="13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68">
        <v>24.57</v>
      </c>
      <c r="M40" s="69">
        <v>25</v>
      </c>
      <c r="N40" s="86" t="s">
        <v>3</v>
      </c>
    </row>
    <row r="41" spans="1:14" ht="19.8" x14ac:dyDescent="0.4">
      <c r="A41" s="50"/>
      <c r="B41" s="63"/>
      <c r="C41" s="95"/>
      <c r="D41" s="38"/>
      <c r="E41" s="65">
        <v>0</v>
      </c>
      <c r="F41" s="65"/>
      <c r="G41" s="42"/>
      <c r="H41" s="42"/>
      <c r="I41" s="42"/>
      <c r="J41" s="42"/>
      <c r="K41" s="42"/>
      <c r="L41" s="68"/>
      <c r="M41" s="40"/>
      <c r="N41" s="86"/>
    </row>
    <row r="42" spans="1:14" ht="15" thickBot="1" x14ac:dyDescent="0.3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5"/>
      <c r="M42" s="45"/>
      <c r="N42" s="45"/>
    </row>
    <row r="43" spans="1:14" ht="20.399999999999999" thickTop="1" x14ac:dyDescent="0.4">
      <c r="A43" s="100">
        <v>19</v>
      </c>
      <c r="B43" s="98" t="s">
        <v>66</v>
      </c>
      <c r="C43" s="84" t="s">
        <v>7</v>
      </c>
      <c r="D43" s="37" t="s">
        <v>38</v>
      </c>
      <c r="E43" s="8">
        <v>67</v>
      </c>
      <c r="F43" s="11">
        <v>86</v>
      </c>
      <c r="G43" s="103">
        <v>0</v>
      </c>
      <c r="H43" s="41">
        <v>0</v>
      </c>
      <c r="I43" s="41">
        <v>0</v>
      </c>
      <c r="J43" s="41">
        <v>0</v>
      </c>
      <c r="K43" s="105">
        <v>-10</v>
      </c>
      <c r="L43" s="68">
        <v>32.15</v>
      </c>
      <c r="M43" s="69">
        <f>SUM(L43,K43,J43,I43,H43,H43,G43,E44)</f>
        <v>58.024999999999999</v>
      </c>
      <c r="N43" s="86" t="s">
        <v>3</v>
      </c>
    </row>
    <row r="44" spans="1:14" ht="19.8" x14ac:dyDescent="0.4">
      <c r="A44" s="54"/>
      <c r="B44" s="99"/>
      <c r="C44" s="85"/>
      <c r="D44" s="38"/>
      <c r="E44" s="59">
        <f>AVERAGE((E43*0.75+F43*0.25)/2)</f>
        <v>35.875</v>
      </c>
      <c r="F44" s="60"/>
      <c r="G44" s="104"/>
      <c r="H44" s="42"/>
      <c r="I44" s="42"/>
      <c r="J44" s="42"/>
      <c r="K44" s="106"/>
      <c r="L44" s="68"/>
      <c r="M44" s="40"/>
      <c r="N44" s="86"/>
    </row>
    <row r="45" spans="1:14" ht="15" thickBot="1" x14ac:dyDescent="0.3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1:14" ht="20.399999999999999" thickTop="1" x14ac:dyDescent="0.4">
      <c r="A46" s="50">
        <v>20</v>
      </c>
      <c r="B46" s="63" t="s">
        <v>67</v>
      </c>
      <c r="C46" s="95" t="s">
        <v>24</v>
      </c>
      <c r="D46" s="37" t="s">
        <v>38</v>
      </c>
      <c r="E46" s="9">
        <v>72</v>
      </c>
      <c r="F46" s="13">
        <v>82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68">
        <v>44.75</v>
      </c>
      <c r="M46" s="69">
        <f>SUM(E47,G46:L47)</f>
        <v>82</v>
      </c>
      <c r="N46" s="94" t="s">
        <v>35</v>
      </c>
    </row>
    <row r="47" spans="1:14" ht="20.399999999999999" thickBot="1" x14ac:dyDescent="0.45">
      <c r="A47" s="50"/>
      <c r="B47" s="63"/>
      <c r="C47" s="95"/>
      <c r="D47" s="38"/>
      <c r="E47" s="101">
        <f>AVERAGE((E46*0.75+F46*0.25)/2)</f>
        <v>37.25</v>
      </c>
      <c r="F47" s="102"/>
      <c r="G47" s="42"/>
      <c r="H47" s="42"/>
      <c r="I47" s="42"/>
      <c r="J47" s="42"/>
      <c r="K47" s="42"/>
      <c r="L47" s="68"/>
      <c r="M47" s="40"/>
      <c r="N47" s="94"/>
    </row>
    <row r="48" spans="1:14" ht="20.399999999999999" thickTop="1" x14ac:dyDescent="0.3">
      <c r="A48" s="50">
        <v>21</v>
      </c>
      <c r="B48" s="110" t="s">
        <v>68</v>
      </c>
      <c r="C48" s="95" t="s">
        <v>24</v>
      </c>
      <c r="D48" s="37" t="s">
        <v>38</v>
      </c>
      <c r="E48" s="27">
        <v>81</v>
      </c>
      <c r="F48" s="28">
        <v>90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96">
        <v>41.83</v>
      </c>
      <c r="M48" s="171">
        <f>SUM(E49,G48:L49)</f>
        <v>83.454999999999998</v>
      </c>
      <c r="N48" s="94" t="s">
        <v>32</v>
      </c>
    </row>
    <row r="49" spans="1:15" ht="20.399999999999999" thickBot="1" x14ac:dyDescent="0.35">
      <c r="A49" s="50"/>
      <c r="B49" s="111"/>
      <c r="C49" s="95"/>
      <c r="D49" s="107"/>
      <c r="E49" s="147">
        <f>AVERAGE((E48*0.75+F48*0.25)/2)</f>
        <v>41.625</v>
      </c>
      <c r="F49" s="148"/>
      <c r="G49" s="42"/>
      <c r="H49" s="42"/>
      <c r="I49" s="42"/>
      <c r="J49" s="42"/>
      <c r="K49" s="42"/>
      <c r="L49" s="80"/>
      <c r="M49" s="172"/>
      <c r="N49" s="94"/>
    </row>
    <row r="50" spans="1:15" ht="20.399999999999999" thickTop="1" x14ac:dyDescent="0.3">
      <c r="A50" s="50">
        <v>22</v>
      </c>
      <c r="B50" s="173" t="s">
        <v>69</v>
      </c>
      <c r="C50" s="95" t="s">
        <v>24</v>
      </c>
      <c r="D50" s="37" t="s">
        <v>38</v>
      </c>
      <c r="E50" s="25">
        <v>68</v>
      </c>
      <c r="F50" s="26">
        <v>78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77">
        <v>36</v>
      </c>
      <c r="M50" s="169">
        <f>SUM(E51,G50:L51)</f>
        <v>71.25</v>
      </c>
      <c r="N50" s="167" t="s">
        <v>44</v>
      </c>
      <c r="O50" s="51"/>
    </row>
    <row r="51" spans="1:15" ht="20.399999999999999" thickBot="1" x14ac:dyDescent="0.35">
      <c r="A51" s="50"/>
      <c r="B51" s="160"/>
      <c r="C51" s="95"/>
      <c r="D51" s="38"/>
      <c r="E51" s="155">
        <f>AVERAGE((E50*0.75+F50*0.25)/2)</f>
        <v>35.25</v>
      </c>
      <c r="F51" s="156"/>
      <c r="G51" s="42"/>
      <c r="H51" s="42"/>
      <c r="I51" s="42"/>
      <c r="J51" s="42"/>
      <c r="K51" s="42"/>
      <c r="L51" s="78"/>
      <c r="M51" s="170"/>
      <c r="N51" s="168"/>
      <c r="O51" s="51"/>
    </row>
    <row r="52" spans="1:15" ht="20.399999999999999" thickTop="1" x14ac:dyDescent="0.3">
      <c r="A52" s="50">
        <v>23</v>
      </c>
      <c r="B52" s="63" t="s">
        <v>70</v>
      </c>
      <c r="C52" s="95" t="s">
        <v>24</v>
      </c>
      <c r="D52" s="37" t="s">
        <v>38</v>
      </c>
      <c r="E52" s="32">
        <v>50</v>
      </c>
      <c r="F52" s="24">
        <v>90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68">
        <v>30.98</v>
      </c>
      <c r="M52" s="69">
        <f>SUM(E53,G52:L53)</f>
        <v>60.980000000000004</v>
      </c>
      <c r="N52" s="86" t="s">
        <v>3</v>
      </c>
    </row>
    <row r="53" spans="1:15" ht="20.399999999999999" thickBot="1" x14ac:dyDescent="0.35">
      <c r="A53" s="50"/>
      <c r="B53" s="63"/>
      <c r="C53" s="95"/>
      <c r="D53" s="38"/>
      <c r="E53" s="134">
        <f>AVERAGE((E52*0.75+F52*0.25)/2)</f>
        <v>30</v>
      </c>
      <c r="F53" s="134"/>
      <c r="G53" s="42"/>
      <c r="H53" s="42"/>
      <c r="I53" s="42"/>
      <c r="J53" s="42"/>
      <c r="K53" s="42"/>
      <c r="L53" s="68"/>
      <c r="M53" s="40"/>
      <c r="N53" s="86"/>
    </row>
    <row r="54" spans="1:15" ht="20.399999999999999" thickTop="1" x14ac:dyDescent="0.3">
      <c r="A54" s="50">
        <v>24</v>
      </c>
      <c r="B54" s="63" t="s">
        <v>71</v>
      </c>
      <c r="C54" s="95" t="s">
        <v>24</v>
      </c>
      <c r="D54" s="37" t="s">
        <v>38</v>
      </c>
      <c r="E54" s="32">
        <v>70</v>
      </c>
      <c r="F54" s="24">
        <v>48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68">
        <v>44.75</v>
      </c>
      <c r="M54" s="69">
        <f>SUM(E55,G54,H54,I54,J54,K54,L54)</f>
        <v>77</v>
      </c>
      <c r="N54" s="167" t="s">
        <v>34</v>
      </c>
    </row>
    <row r="55" spans="1:15" ht="20.399999999999999" thickBot="1" x14ac:dyDescent="0.35">
      <c r="A55" s="50"/>
      <c r="B55" s="63"/>
      <c r="C55" s="95"/>
      <c r="D55" s="38"/>
      <c r="E55" s="134">
        <f>AVERAGE((E54*0.75+F54*0.25)/2)</f>
        <v>32.25</v>
      </c>
      <c r="F55" s="134"/>
      <c r="G55" s="42"/>
      <c r="H55" s="42"/>
      <c r="I55" s="42"/>
      <c r="J55" s="42"/>
      <c r="K55" s="42"/>
      <c r="L55" s="68"/>
      <c r="M55" s="40"/>
      <c r="N55" s="168"/>
    </row>
    <row r="56" spans="1:15" ht="20.399999999999999" thickTop="1" x14ac:dyDescent="0.3">
      <c r="A56" s="50">
        <v>25</v>
      </c>
      <c r="B56" s="63" t="s">
        <v>72</v>
      </c>
      <c r="C56" s="95" t="s">
        <v>24</v>
      </c>
      <c r="D56" s="37" t="s">
        <v>38</v>
      </c>
      <c r="E56" s="31">
        <v>79</v>
      </c>
      <c r="F56" s="24">
        <v>78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68">
        <v>38.57</v>
      </c>
      <c r="M56" s="40">
        <v>78</v>
      </c>
      <c r="N56" s="94" t="s">
        <v>36</v>
      </c>
    </row>
    <row r="57" spans="1:15" ht="19.8" x14ac:dyDescent="0.3">
      <c r="A57" s="50"/>
      <c r="B57" s="63"/>
      <c r="C57" s="95"/>
      <c r="D57" s="38"/>
      <c r="E57" s="39">
        <f>AVERAGE((E56*0.75+F56*0.25)/2)</f>
        <v>39.375</v>
      </c>
      <c r="F57" s="39"/>
      <c r="G57" s="42"/>
      <c r="H57" s="42"/>
      <c r="I57" s="42"/>
      <c r="J57" s="42"/>
      <c r="K57" s="42"/>
      <c r="L57" s="68"/>
      <c r="M57" s="40"/>
      <c r="N57" s="94"/>
    </row>
    <row r="58" spans="1:15" ht="15" thickBot="1" x14ac:dyDescent="0.35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8"/>
    </row>
    <row r="59" spans="1:15" ht="20.399999999999999" thickTop="1" x14ac:dyDescent="0.3">
      <c r="A59" s="100">
        <v>26</v>
      </c>
      <c r="B59" s="130" t="s">
        <v>73</v>
      </c>
      <c r="C59" s="84" t="s">
        <v>8</v>
      </c>
      <c r="D59" s="37" t="s">
        <v>38</v>
      </c>
      <c r="E59" s="25">
        <v>92</v>
      </c>
      <c r="F59" s="26">
        <v>84</v>
      </c>
      <c r="G59" s="81">
        <v>0</v>
      </c>
      <c r="H59" s="41">
        <v>0</v>
      </c>
      <c r="I59" s="41">
        <v>0</v>
      </c>
      <c r="J59" s="41">
        <v>0</v>
      </c>
      <c r="K59" s="41">
        <v>0</v>
      </c>
      <c r="L59" s="82">
        <v>31.68</v>
      </c>
      <c r="M59" s="83">
        <f>SUM(E60,G59:L60)</f>
        <v>76.680000000000007</v>
      </c>
      <c r="N59" s="114" t="s">
        <v>32</v>
      </c>
    </row>
    <row r="60" spans="1:15" ht="20.399999999999999" thickBot="1" x14ac:dyDescent="0.35">
      <c r="A60" s="116"/>
      <c r="B60" s="131"/>
      <c r="C60" s="85"/>
      <c r="D60" s="107"/>
      <c r="E60" s="108">
        <f>AVERAGE((E59*0.75+F59*0.25)/2)</f>
        <v>45</v>
      </c>
      <c r="F60" s="109"/>
      <c r="G60" s="42"/>
      <c r="H60" s="42"/>
      <c r="I60" s="42"/>
      <c r="J60" s="42"/>
      <c r="K60" s="42"/>
      <c r="L60" s="112"/>
      <c r="M60" s="113"/>
      <c r="N60" s="115"/>
    </row>
    <row r="61" spans="1:15" ht="20.399999999999999" thickTop="1" x14ac:dyDescent="0.3">
      <c r="A61" s="100">
        <v>27</v>
      </c>
      <c r="B61" s="117" t="s">
        <v>74</v>
      </c>
      <c r="C61" s="118" t="s">
        <v>8</v>
      </c>
      <c r="D61" s="120" t="s">
        <v>38</v>
      </c>
      <c r="E61" s="32">
        <v>64</v>
      </c>
      <c r="F61" s="24">
        <v>80</v>
      </c>
      <c r="G61" s="103">
        <v>0</v>
      </c>
      <c r="H61" s="41">
        <v>0</v>
      </c>
      <c r="I61" s="41">
        <v>0</v>
      </c>
      <c r="J61" s="41">
        <v>0</v>
      </c>
      <c r="K61" s="105">
        <v>-10</v>
      </c>
      <c r="L61" s="124">
        <v>35.07</v>
      </c>
      <c r="M61" s="126">
        <f>SUM(E62,G61:L62)</f>
        <v>59.07</v>
      </c>
      <c r="N61" s="128" t="s">
        <v>3</v>
      </c>
    </row>
    <row r="62" spans="1:15" ht="20.399999999999999" thickBot="1" x14ac:dyDescent="0.35">
      <c r="A62" s="116"/>
      <c r="B62" s="88"/>
      <c r="C62" s="119"/>
      <c r="D62" s="121"/>
      <c r="E62" s="122">
        <f>AVERAGE((E61*0.75+F61*0.25)/2)</f>
        <v>34</v>
      </c>
      <c r="F62" s="123"/>
      <c r="G62" s="104"/>
      <c r="H62" s="42"/>
      <c r="I62" s="42"/>
      <c r="J62" s="42"/>
      <c r="K62" s="106"/>
      <c r="L62" s="125"/>
      <c r="M62" s="127"/>
      <c r="N62" s="129"/>
    </row>
    <row r="63" spans="1:15" ht="15" thickTop="1" x14ac:dyDescent="0.3">
      <c r="A63" s="100">
        <v>28</v>
      </c>
      <c r="B63" s="117" t="s">
        <v>75</v>
      </c>
      <c r="C63" s="118" t="s">
        <v>8</v>
      </c>
      <c r="D63" s="120" t="s">
        <v>38</v>
      </c>
      <c r="E63" s="188" t="s">
        <v>47</v>
      </c>
      <c r="F63" s="189"/>
      <c r="G63" s="189"/>
      <c r="H63" s="189"/>
      <c r="I63" s="189"/>
      <c r="J63" s="189"/>
      <c r="K63" s="189"/>
      <c r="L63" s="189"/>
      <c r="M63" s="189"/>
      <c r="N63" s="190"/>
    </row>
    <row r="64" spans="1:15" ht="15" thickBot="1" x14ac:dyDescent="0.35">
      <c r="A64" s="116"/>
      <c r="B64" s="88"/>
      <c r="C64" s="119"/>
      <c r="D64" s="121"/>
      <c r="E64" s="188"/>
      <c r="F64" s="189"/>
      <c r="G64" s="189"/>
      <c r="H64" s="189"/>
      <c r="I64" s="189"/>
      <c r="J64" s="189"/>
      <c r="K64" s="189"/>
      <c r="L64" s="189"/>
      <c r="M64" s="189"/>
      <c r="N64" s="190"/>
    </row>
    <row r="65" spans="1:14" ht="20.399999999999999" thickTop="1" x14ac:dyDescent="0.3">
      <c r="A65" s="100">
        <v>29</v>
      </c>
      <c r="B65" s="117" t="s">
        <v>76</v>
      </c>
      <c r="C65" s="118" t="s">
        <v>8</v>
      </c>
      <c r="D65" s="120" t="s">
        <v>38</v>
      </c>
      <c r="E65" s="32">
        <v>55</v>
      </c>
      <c r="F65" s="24">
        <v>58</v>
      </c>
      <c r="G65" s="81">
        <v>0</v>
      </c>
      <c r="H65" s="41">
        <v>0</v>
      </c>
      <c r="I65" s="41">
        <v>0</v>
      </c>
      <c r="J65" s="41">
        <v>0</v>
      </c>
      <c r="K65" s="41">
        <v>0</v>
      </c>
      <c r="L65" s="124">
        <v>38.33</v>
      </c>
      <c r="M65" s="126">
        <f>SUM(E66,G65:L66)</f>
        <v>66.204999999999998</v>
      </c>
      <c r="N65" s="132" t="s">
        <v>35</v>
      </c>
    </row>
    <row r="66" spans="1:14" ht="20.399999999999999" thickBot="1" x14ac:dyDescent="0.35">
      <c r="A66" s="116"/>
      <c r="B66" s="88"/>
      <c r="C66" s="119"/>
      <c r="D66" s="121"/>
      <c r="E66" s="122">
        <f>AVERAGE((E65*0.75+F65*0.25)/2)</f>
        <v>27.875</v>
      </c>
      <c r="F66" s="123"/>
      <c r="G66" s="42"/>
      <c r="H66" s="42"/>
      <c r="I66" s="42"/>
      <c r="J66" s="42"/>
      <c r="K66" s="42"/>
      <c r="L66" s="125"/>
      <c r="M66" s="127"/>
      <c r="N66" s="133"/>
    </row>
    <row r="67" spans="1:14" ht="15.6" thickTop="1" thickBot="1" x14ac:dyDescent="0.3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</row>
    <row r="68" spans="1:14" ht="20.25" customHeight="1" thickTop="1" x14ac:dyDescent="0.3">
      <c r="A68" s="50">
        <v>30</v>
      </c>
      <c r="B68" s="63" t="s">
        <v>77</v>
      </c>
      <c r="C68" s="95" t="s">
        <v>9</v>
      </c>
      <c r="D68" s="37" t="s">
        <v>38</v>
      </c>
      <c r="E68" s="32">
        <v>66</v>
      </c>
      <c r="F68" s="24">
        <v>76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135">
        <v>33.200000000000003</v>
      </c>
      <c r="M68" s="69">
        <f>SUM(E69,G68:L69)</f>
        <v>67.45</v>
      </c>
      <c r="N68" s="94" t="s">
        <v>32</v>
      </c>
    </row>
    <row r="69" spans="1:14" ht="19.8" x14ac:dyDescent="0.3">
      <c r="A69" s="50"/>
      <c r="B69" s="63"/>
      <c r="C69" s="95"/>
      <c r="D69" s="38"/>
      <c r="E69" s="134">
        <f>AVERAGE((E68*0.75+F68*0.25)/2)</f>
        <v>34.25</v>
      </c>
      <c r="F69" s="134"/>
      <c r="G69" s="40"/>
      <c r="H69" s="40"/>
      <c r="I69" s="40"/>
      <c r="J69" s="40"/>
      <c r="K69" s="40"/>
      <c r="L69" s="135"/>
      <c r="M69" s="40"/>
      <c r="N69" s="94"/>
    </row>
    <row r="70" spans="1:14" ht="15" thickBot="1" x14ac:dyDescent="0.3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</row>
    <row r="71" spans="1:14" ht="20.399999999999999" thickTop="1" x14ac:dyDescent="0.3">
      <c r="A71" s="50">
        <v>31</v>
      </c>
      <c r="B71" s="63" t="s">
        <v>78</v>
      </c>
      <c r="C71" s="95" t="s">
        <v>10</v>
      </c>
      <c r="D71" s="37" t="s">
        <v>38</v>
      </c>
      <c r="E71" s="23">
        <v>55</v>
      </c>
      <c r="F71" s="24">
        <v>80</v>
      </c>
      <c r="G71" s="40">
        <v>0</v>
      </c>
      <c r="H71" s="40">
        <v>0</v>
      </c>
      <c r="I71" s="40">
        <v>0</v>
      </c>
      <c r="J71" s="40">
        <v>0</v>
      </c>
      <c r="K71" s="40">
        <v>-10</v>
      </c>
      <c r="L71" s="135">
        <v>36.700000000000003</v>
      </c>
      <c r="M71" s="69">
        <f>SUM(E72,G71:L72)</f>
        <v>57.325000000000003</v>
      </c>
      <c r="N71" s="86" t="s">
        <v>3</v>
      </c>
    </row>
    <row r="72" spans="1:14" ht="20.399999999999999" thickBot="1" x14ac:dyDescent="0.35">
      <c r="A72" s="50"/>
      <c r="B72" s="63"/>
      <c r="C72" s="95"/>
      <c r="D72" s="38"/>
      <c r="E72" s="134">
        <f>AVERAGE((E71*0.75+F71*0.25)/2)</f>
        <v>30.625</v>
      </c>
      <c r="F72" s="134"/>
      <c r="G72" s="40"/>
      <c r="H72" s="40"/>
      <c r="I72" s="40"/>
      <c r="J72" s="40"/>
      <c r="K72" s="40"/>
      <c r="L72" s="135"/>
      <c r="M72" s="40"/>
      <c r="N72" s="86"/>
    </row>
    <row r="73" spans="1:14" ht="27.6" customHeight="1" thickTop="1" x14ac:dyDescent="0.3">
      <c r="A73" s="50">
        <v>32</v>
      </c>
      <c r="B73" s="63" t="s">
        <v>79</v>
      </c>
      <c r="C73" s="95" t="s">
        <v>10</v>
      </c>
      <c r="D73" s="37" t="s">
        <v>38</v>
      </c>
      <c r="E73" s="32">
        <v>51</v>
      </c>
      <c r="F73" s="24">
        <v>80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68">
        <v>39.03</v>
      </c>
      <c r="M73" s="69">
        <f>SUM(E74,G73:L74)</f>
        <v>68.155000000000001</v>
      </c>
      <c r="N73" s="94" t="s">
        <v>32</v>
      </c>
    </row>
    <row r="74" spans="1:14" ht="20.399999999999999" thickBot="1" x14ac:dyDescent="0.35">
      <c r="A74" s="50"/>
      <c r="B74" s="63"/>
      <c r="C74" s="95"/>
      <c r="D74" s="38"/>
      <c r="E74" s="134">
        <f>AVERAGE((E73*0.75+F73*0.25)/2)</f>
        <v>29.125</v>
      </c>
      <c r="F74" s="134"/>
      <c r="G74" s="40"/>
      <c r="H74" s="40"/>
      <c r="I74" s="40"/>
      <c r="J74" s="40"/>
      <c r="K74" s="40"/>
      <c r="L74" s="68"/>
      <c r="M74" s="40"/>
      <c r="N74" s="94"/>
    </row>
    <row r="75" spans="1:14" ht="27.6" customHeight="1" thickTop="1" x14ac:dyDescent="0.3">
      <c r="A75" s="50">
        <v>33</v>
      </c>
      <c r="B75" s="63" t="s">
        <v>80</v>
      </c>
      <c r="C75" s="95" t="s">
        <v>10</v>
      </c>
      <c r="D75" s="37" t="s">
        <v>38</v>
      </c>
      <c r="E75" s="23">
        <v>36</v>
      </c>
      <c r="F75" s="24">
        <v>44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68">
        <v>37.869999999999997</v>
      </c>
      <c r="M75" s="69">
        <f>SUM(E76,G75:L76)</f>
        <v>56.87</v>
      </c>
      <c r="N75" s="86" t="s">
        <v>3</v>
      </c>
    </row>
    <row r="76" spans="1:14" ht="20.399999999999999" thickBot="1" x14ac:dyDescent="0.35">
      <c r="A76" s="50"/>
      <c r="B76" s="63"/>
      <c r="C76" s="95"/>
      <c r="D76" s="38"/>
      <c r="E76" s="134">
        <f>AVERAGE((E75*0.75+F75*0.25)/2)</f>
        <v>19</v>
      </c>
      <c r="F76" s="134"/>
      <c r="G76" s="40"/>
      <c r="H76" s="40"/>
      <c r="I76" s="40"/>
      <c r="J76" s="40"/>
      <c r="K76" s="40"/>
      <c r="L76" s="68"/>
      <c r="M76" s="40"/>
      <c r="N76" s="86"/>
    </row>
    <row r="77" spans="1:14" ht="27.6" customHeight="1" thickTop="1" x14ac:dyDescent="0.3">
      <c r="A77" s="50">
        <v>34</v>
      </c>
      <c r="B77" s="63" t="s">
        <v>81</v>
      </c>
      <c r="C77" s="95" t="s">
        <v>10</v>
      </c>
      <c r="D77" s="37" t="s">
        <v>38</v>
      </c>
      <c r="E77" s="23">
        <v>52</v>
      </c>
      <c r="F77" s="24">
        <v>48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68">
        <v>41.02</v>
      </c>
      <c r="M77" s="69">
        <f>SUM(E78,G77:L78)</f>
        <v>66.52000000000001</v>
      </c>
      <c r="N77" s="94" t="s">
        <v>35</v>
      </c>
    </row>
    <row r="78" spans="1:14" ht="20.399999999999999" thickBot="1" x14ac:dyDescent="0.35">
      <c r="A78" s="50"/>
      <c r="B78" s="63"/>
      <c r="C78" s="95"/>
      <c r="D78" s="38"/>
      <c r="E78" s="134">
        <f>AVERAGE((E77*0.75+F77*0.25)/2)</f>
        <v>25.5</v>
      </c>
      <c r="F78" s="134"/>
      <c r="G78" s="40"/>
      <c r="H78" s="40"/>
      <c r="I78" s="40"/>
      <c r="J78" s="40"/>
      <c r="K78" s="40"/>
      <c r="L78" s="68"/>
      <c r="M78" s="40"/>
      <c r="N78" s="94"/>
    </row>
    <row r="79" spans="1:14" ht="20.25" customHeight="1" thickTop="1" x14ac:dyDescent="0.3">
      <c r="A79" s="50">
        <v>35</v>
      </c>
      <c r="B79" s="63" t="s">
        <v>82</v>
      </c>
      <c r="C79" s="95" t="s">
        <v>10</v>
      </c>
      <c r="D79" s="37" t="s">
        <v>38</v>
      </c>
      <c r="E79" s="31">
        <v>46</v>
      </c>
      <c r="F79" s="15">
        <v>72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68">
        <v>31.72</v>
      </c>
      <c r="M79" s="40">
        <f>SUM(E80,G79:L80)</f>
        <v>57.97</v>
      </c>
      <c r="N79" s="86" t="s">
        <v>3</v>
      </c>
    </row>
    <row r="80" spans="1:14" ht="19.8" x14ac:dyDescent="0.3">
      <c r="A80" s="50"/>
      <c r="B80" s="63"/>
      <c r="C80" s="95"/>
      <c r="D80" s="38"/>
      <c r="E80" s="39">
        <f>AVERAGE((E79*0.75+F79*0.25)/2)</f>
        <v>26.25</v>
      </c>
      <c r="F80" s="39"/>
      <c r="G80" s="40"/>
      <c r="H80" s="40"/>
      <c r="I80" s="40"/>
      <c r="J80" s="40"/>
      <c r="K80" s="40"/>
      <c r="L80" s="68"/>
      <c r="M80" s="40"/>
      <c r="N80" s="86"/>
    </row>
    <row r="81" spans="1:14" ht="15" thickBot="1" x14ac:dyDescent="0.3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1:14" ht="20.399999999999999" thickTop="1" x14ac:dyDescent="0.3">
      <c r="A82" s="50">
        <v>36</v>
      </c>
      <c r="B82" s="63" t="s">
        <v>83</v>
      </c>
      <c r="C82" s="136" t="s">
        <v>11</v>
      </c>
      <c r="D82" s="37" t="s">
        <v>38</v>
      </c>
      <c r="E82" s="23">
        <v>27</v>
      </c>
      <c r="F82" s="24">
        <v>36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68">
        <v>33.549999999999997</v>
      </c>
      <c r="M82" s="69">
        <f>SUM(E83,G82:L83)</f>
        <v>48.174999999999997</v>
      </c>
      <c r="N82" s="86" t="s">
        <v>3</v>
      </c>
    </row>
    <row r="83" spans="1:14" ht="20.399999999999999" thickBot="1" x14ac:dyDescent="0.35">
      <c r="A83" s="50"/>
      <c r="B83" s="63"/>
      <c r="C83" s="136"/>
      <c r="D83" s="38"/>
      <c r="E83" s="134">
        <f>AVERAGE((E82*0.75+F82*0.25)/2)</f>
        <v>14.625</v>
      </c>
      <c r="F83" s="134"/>
      <c r="G83" s="40"/>
      <c r="H83" s="40"/>
      <c r="I83" s="40"/>
      <c r="J83" s="40"/>
      <c r="K83" s="40"/>
      <c r="L83" s="68"/>
      <c r="M83" s="40"/>
      <c r="N83" s="86"/>
    </row>
    <row r="84" spans="1:14" ht="20.399999999999999" thickTop="1" x14ac:dyDescent="0.3">
      <c r="A84" s="50">
        <v>37</v>
      </c>
      <c r="B84" s="63" t="s">
        <v>84</v>
      </c>
      <c r="C84" s="136" t="s">
        <v>11</v>
      </c>
      <c r="D84" s="37" t="s">
        <v>38</v>
      </c>
      <c r="E84" s="14">
        <v>26</v>
      </c>
      <c r="F84" s="15">
        <v>40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68">
        <v>32.97</v>
      </c>
      <c r="M84" s="40">
        <f>SUM(E85,G84:L85)</f>
        <v>47.72</v>
      </c>
      <c r="N84" s="86" t="s">
        <v>3</v>
      </c>
    </row>
    <row r="85" spans="1:14" ht="19.8" x14ac:dyDescent="0.3">
      <c r="A85" s="50"/>
      <c r="B85" s="63"/>
      <c r="C85" s="136"/>
      <c r="D85" s="38"/>
      <c r="E85" s="39">
        <f>AVERAGE((E84*0.75+F84*0.25)/2)</f>
        <v>14.75</v>
      </c>
      <c r="F85" s="39"/>
      <c r="G85" s="40"/>
      <c r="H85" s="40"/>
      <c r="I85" s="40"/>
      <c r="J85" s="40"/>
      <c r="K85" s="40"/>
      <c r="L85" s="68"/>
      <c r="M85" s="40"/>
      <c r="N85" s="86"/>
    </row>
    <row r="86" spans="1:14" ht="15" thickBot="1" x14ac:dyDescent="0.3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4" ht="20.399999999999999" thickTop="1" x14ac:dyDescent="0.3">
      <c r="A87" s="100">
        <v>38</v>
      </c>
      <c r="B87" s="138" t="s">
        <v>85</v>
      </c>
      <c r="C87" s="139" t="s">
        <v>12</v>
      </c>
      <c r="D87" s="37" t="s">
        <v>46</v>
      </c>
      <c r="E87" s="18">
        <v>45</v>
      </c>
      <c r="F87" s="19">
        <v>34</v>
      </c>
      <c r="G87" s="40">
        <v>15</v>
      </c>
      <c r="H87" s="40">
        <v>0</v>
      </c>
      <c r="I87" s="40">
        <v>0</v>
      </c>
      <c r="J87" s="40">
        <v>0</v>
      </c>
      <c r="K87" s="40">
        <v>0</v>
      </c>
      <c r="L87" s="82">
        <v>47.08</v>
      </c>
      <c r="M87" s="143">
        <f>SUM(E88,G87:L88)</f>
        <v>83.204999999999998</v>
      </c>
      <c r="N87" s="94" t="s">
        <v>32</v>
      </c>
    </row>
    <row r="88" spans="1:14" ht="20.399999999999999" thickBot="1" x14ac:dyDescent="0.35">
      <c r="A88" s="137"/>
      <c r="B88" s="73"/>
      <c r="C88" s="140"/>
      <c r="D88" s="38"/>
      <c r="E88" s="141">
        <f>AVERAGE((E87*0.75+F87*0.25)/2)</f>
        <v>21.125</v>
      </c>
      <c r="F88" s="142"/>
      <c r="G88" s="40"/>
      <c r="H88" s="40"/>
      <c r="I88" s="40"/>
      <c r="J88" s="40"/>
      <c r="K88" s="40"/>
      <c r="L88" s="78"/>
      <c r="M88" s="144"/>
      <c r="N88" s="94"/>
    </row>
    <row r="89" spans="1:14" ht="20.399999999999999" thickTop="1" x14ac:dyDescent="0.3">
      <c r="A89" s="100">
        <v>39</v>
      </c>
      <c r="B89" s="63" t="s">
        <v>86</v>
      </c>
      <c r="C89" s="136" t="s">
        <v>12</v>
      </c>
      <c r="D89" s="37" t="s">
        <v>38</v>
      </c>
      <c r="E89" s="23">
        <v>65</v>
      </c>
      <c r="F89" s="24">
        <v>80</v>
      </c>
      <c r="G89" s="40">
        <v>0</v>
      </c>
      <c r="H89" s="40">
        <v>10</v>
      </c>
      <c r="I89" s="40">
        <v>0</v>
      </c>
      <c r="J89" s="40">
        <v>0</v>
      </c>
      <c r="K89" s="40">
        <v>0</v>
      </c>
      <c r="L89" s="68">
        <v>36.700000000000003</v>
      </c>
      <c r="M89" s="69">
        <f>SUM(E90,G89:L90)</f>
        <v>81.075000000000003</v>
      </c>
      <c r="N89" s="94" t="s">
        <v>35</v>
      </c>
    </row>
    <row r="90" spans="1:14" ht="20.399999999999999" thickBot="1" x14ac:dyDescent="0.35">
      <c r="A90" s="137"/>
      <c r="B90" s="63"/>
      <c r="C90" s="136"/>
      <c r="D90" s="38"/>
      <c r="E90" s="134">
        <f>AVERAGE((E89*0.75+F89*0.25)/2)</f>
        <v>34.375</v>
      </c>
      <c r="F90" s="134"/>
      <c r="G90" s="40"/>
      <c r="H90" s="40"/>
      <c r="I90" s="40"/>
      <c r="J90" s="40"/>
      <c r="K90" s="40"/>
      <c r="L90" s="68"/>
      <c r="M90" s="40"/>
      <c r="N90" s="94"/>
    </row>
    <row r="91" spans="1:14" ht="20.25" customHeight="1" thickTop="1" x14ac:dyDescent="0.3">
      <c r="A91" s="100">
        <v>40</v>
      </c>
      <c r="B91" s="150" t="s">
        <v>87</v>
      </c>
      <c r="C91" s="151" t="s">
        <v>12</v>
      </c>
      <c r="D91" s="37" t="s">
        <v>38</v>
      </c>
      <c r="E91" s="36">
        <v>61</v>
      </c>
      <c r="F91" s="24">
        <v>75</v>
      </c>
      <c r="G91" s="145">
        <v>0</v>
      </c>
      <c r="H91" s="145">
        <v>0</v>
      </c>
      <c r="I91" s="145">
        <v>0</v>
      </c>
      <c r="J91" s="145">
        <v>0</v>
      </c>
      <c r="K91" s="145">
        <v>0</v>
      </c>
      <c r="L91" s="135">
        <v>32.619999999999997</v>
      </c>
      <c r="M91" s="146">
        <f>SUM(E92,G91:L92)</f>
        <v>64.87</v>
      </c>
      <c r="N91" s="94" t="s">
        <v>36</v>
      </c>
    </row>
    <row r="92" spans="1:14" ht="19.8" x14ac:dyDescent="0.3">
      <c r="A92" s="137"/>
      <c r="B92" s="150"/>
      <c r="C92" s="151"/>
      <c r="D92" s="38"/>
      <c r="E92" s="134">
        <f>AVERAGE((E91*0.75+F91*0.25)/2)</f>
        <v>32.25</v>
      </c>
      <c r="F92" s="134"/>
      <c r="G92" s="145"/>
      <c r="H92" s="145"/>
      <c r="I92" s="145"/>
      <c r="J92" s="145"/>
      <c r="K92" s="145"/>
      <c r="L92" s="135"/>
      <c r="M92" s="145"/>
      <c r="N92" s="94"/>
    </row>
    <row r="93" spans="1:14" ht="15" thickBot="1" x14ac:dyDescent="0.3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</row>
    <row r="94" spans="1:14" ht="20.399999999999999" thickTop="1" x14ac:dyDescent="0.3">
      <c r="A94" s="50">
        <v>41</v>
      </c>
      <c r="B94" s="63" t="s">
        <v>88</v>
      </c>
      <c r="C94" s="136" t="s">
        <v>13</v>
      </c>
      <c r="D94" s="37" t="s">
        <v>38</v>
      </c>
      <c r="E94" s="23">
        <v>62</v>
      </c>
      <c r="F94" s="24">
        <v>52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68">
        <v>30.98</v>
      </c>
      <c r="M94" s="69">
        <f>SUM(E95,G94:L95)</f>
        <v>60.730000000000004</v>
      </c>
      <c r="N94" s="86" t="s">
        <v>3</v>
      </c>
    </row>
    <row r="95" spans="1:14" ht="20.399999999999999" thickBot="1" x14ac:dyDescent="0.35">
      <c r="A95" s="50"/>
      <c r="B95" s="63"/>
      <c r="C95" s="136"/>
      <c r="D95" s="38"/>
      <c r="E95" s="134">
        <f>AVERAGE((E94*0.75+F94*0.25)/2)</f>
        <v>29.75</v>
      </c>
      <c r="F95" s="134"/>
      <c r="G95" s="40"/>
      <c r="H95" s="40"/>
      <c r="I95" s="40"/>
      <c r="J95" s="40"/>
      <c r="K95" s="40"/>
      <c r="L95" s="68"/>
      <c r="M95" s="40"/>
      <c r="N95" s="153"/>
    </row>
    <row r="96" spans="1:14" ht="20.399999999999999" thickTop="1" x14ac:dyDescent="0.3">
      <c r="A96" s="50">
        <v>42</v>
      </c>
      <c r="B96" s="150" t="s">
        <v>89</v>
      </c>
      <c r="C96" s="151" t="s">
        <v>13</v>
      </c>
      <c r="D96" s="37" t="s">
        <v>45</v>
      </c>
      <c r="E96" s="36">
        <v>52</v>
      </c>
      <c r="F96" s="24">
        <v>66</v>
      </c>
      <c r="G96" s="145">
        <v>0</v>
      </c>
      <c r="H96" s="145">
        <v>0</v>
      </c>
      <c r="I96" s="145">
        <v>0</v>
      </c>
      <c r="J96" s="145">
        <v>0</v>
      </c>
      <c r="K96" s="145">
        <v>0</v>
      </c>
      <c r="L96" s="135">
        <v>36.93</v>
      </c>
      <c r="M96" s="146">
        <f>SUM(E97,G96:L97)</f>
        <v>64.680000000000007</v>
      </c>
      <c r="N96" s="94" t="s">
        <v>32</v>
      </c>
    </row>
    <row r="97" spans="1:26" ht="20.399999999999999" thickBot="1" x14ac:dyDescent="0.35">
      <c r="A97" s="50"/>
      <c r="B97" s="150"/>
      <c r="C97" s="151"/>
      <c r="D97" s="38"/>
      <c r="E97" s="134">
        <f>AVERAGE((E96*0.75+F96*0.25)/2)</f>
        <v>27.75</v>
      </c>
      <c r="F97" s="134"/>
      <c r="G97" s="145"/>
      <c r="H97" s="145"/>
      <c r="I97" s="145"/>
      <c r="J97" s="145"/>
      <c r="K97" s="145"/>
      <c r="L97" s="135"/>
      <c r="M97" s="145"/>
      <c r="N97" s="94"/>
      <c r="Z97" s="34"/>
    </row>
    <row r="98" spans="1:26" ht="20.399999999999999" thickTop="1" x14ac:dyDescent="0.3">
      <c r="A98" s="50">
        <v>43</v>
      </c>
      <c r="B98" s="63" t="s">
        <v>90</v>
      </c>
      <c r="C98" s="136" t="s">
        <v>13</v>
      </c>
      <c r="D98" s="37" t="s">
        <v>45</v>
      </c>
      <c r="E98" s="23">
        <v>0</v>
      </c>
      <c r="F98" s="24"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68">
        <v>32.5</v>
      </c>
      <c r="M98" s="69">
        <v>33</v>
      </c>
      <c r="N98" s="86" t="s">
        <v>3</v>
      </c>
      <c r="Z98" s="33"/>
    </row>
    <row r="99" spans="1:26" ht="19.8" x14ac:dyDescent="0.3">
      <c r="A99" s="50"/>
      <c r="B99" s="63"/>
      <c r="C99" s="136"/>
      <c r="D99" s="38"/>
      <c r="E99" s="134">
        <v>0</v>
      </c>
      <c r="F99" s="134"/>
      <c r="G99" s="40"/>
      <c r="H99" s="40"/>
      <c r="I99" s="40"/>
      <c r="J99" s="40"/>
      <c r="K99" s="40"/>
      <c r="L99" s="68"/>
      <c r="M99" s="40"/>
      <c r="N99" s="153"/>
      <c r="Z99" s="33"/>
    </row>
    <row r="100" spans="1:26" ht="15" thickBot="1" x14ac:dyDescent="0.35">
      <c r="A100" s="45"/>
      <c r="B100" s="45"/>
      <c r="C100" s="45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Z100" s="34"/>
    </row>
    <row r="101" spans="1:26" ht="20.399999999999999" thickTop="1" x14ac:dyDescent="0.3">
      <c r="A101" s="50">
        <v>44</v>
      </c>
      <c r="B101" s="50" t="s">
        <v>91</v>
      </c>
      <c r="C101" s="136" t="s">
        <v>14</v>
      </c>
      <c r="D101" s="37" t="s">
        <v>38</v>
      </c>
      <c r="E101" s="25">
        <v>25</v>
      </c>
      <c r="F101" s="26">
        <v>20</v>
      </c>
      <c r="G101" s="40">
        <v>15</v>
      </c>
      <c r="H101" s="40">
        <v>0</v>
      </c>
      <c r="I101" s="40">
        <v>0</v>
      </c>
      <c r="J101" s="40">
        <v>0</v>
      </c>
      <c r="K101" s="40">
        <v>0</v>
      </c>
      <c r="L101" s="82">
        <v>29.7</v>
      </c>
      <c r="M101" s="83">
        <f>SUM(E102,G101:L102)</f>
        <v>56.575000000000003</v>
      </c>
      <c r="N101" s="86" t="s">
        <v>3</v>
      </c>
      <c r="Z101" s="34"/>
    </row>
    <row r="102" spans="1:26" ht="19.8" x14ac:dyDescent="0.3">
      <c r="A102" s="50"/>
      <c r="B102" s="50"/>
      <c r="C102" s="136"/>
      <c r="D102" s="38"/>
      <c r="E102" s="147">
        <f>AVERAGE((E101*0.75+F101*0.25)/2)</f>
        <v>11.875</v>
      </c>
      <c r="F102" s="148"/>
      <c r="G102" s="40"/>
      <c r="H102" s="40"/>
      <c r="I102" s="40"/>
      <c r="J102" s="40"/>
      <c r="K102" s="40"/>
      <c r="L102" s="80"/>
      <c r="M102" s="42"/>
      <c r="N102" s="153"/>
      <c r="Z102" s="34"/>
    </row>
    <row r="103" spans="1:26" ht="15" thickBot="1" x14ac:dyDescent="0.3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1:26" ht="26.25" customHeight="1" thickTop="1" x14ac:dyDescent="0.3">
      <c r="A104" s="50">
        <v>45</v>
      </c>
      <c r="B104" s="50" t="s">
        <v>92</v>
      </c>
      <c r="C104" s="84" t="s">
        <v>15</v>
      </c>
      <c r="D104" s="37" t="s">
        <v>38</v>
      </c>
      <c r="E104" s="18">
        <v>56</v>
      </c>
      <c r="F104" s="19">
        <v>56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77">
        <v>36.93</v>
      </c>
      <c r="M104" s="41">
        <v>65</v>
      </c>
      <c r="N104" s="94" t="s">
        <v>36</v>
      </c>
    </row>
    <row r="105" spans="1:26" ht="25.5" customHeight="1" thickBot="1" x14ac:dyDescent="0.35">
      <c r="A105" s="50"/>
      <c r="B105" s="50"/>
      <c r="C105" s="149"/>
      <c r="D105" s="38"/>
      <c r="E105" s="92">
        <f>AVERAGE((E104*0.75+F104*0.25)/2)</f>
        <v>28</v>
      </c>
      <c r="F105" s="93"/>
      <c r="G105" s="40"/>
      <c r="H105" s="40"/>
      <c r="I105" s="40"/>
      <c r="J105" s="40"/>
      <c r="K105" s="40"/>
      <c r="L105" s="80"/>
      <c r="M105" s="42"/>
      <c r="N105" s="94"/>
    </row>
    <row r="106" spans="1:26" ht="25.5" customHeight="1" thickTop="1" x14ac:dyDescent="0.3">
      <c r="A106" s="50">
        <v>46</v>
      </c>
      <c r="B106" s="63" t="s">
        <v>93</v>
      </c>
      <c r="C106" s="152" t="s">
        <v>15</v>
      </c>
      <c r="D106" s="37" t="s">
        <v>38</v>
      </c>
      <c r="E106" s="25">
        <v>79</v>
      </c>
      <c r="F106" s="26">
        <v>70</v>
      </c>
      <c r="G106" s="40">
        <v>15</v>
      </c>
      <c r="H106" s="40">
        <v>0</v>
      </c>
      <c r="I106" s="40">
        <v>0</v>
      </c>
      <c r="J106" s="40">
        <v>0</v>
      </c>
      <c r="K106" s="40">
        <v>0</v>
      </c>
      <c r="L106" s="77">
        <v>31.1</v>
      </c>
      <c r="M106" s="154">
        <f>SUM(E107,G106,H106,I106,J106,K106,L106)</f>
        <v>84.474999999999994</v>
      </c>
      <c r="N106" s="94" t="s">
        <v>32</v>
      </c>
    </row>
    <row r="107" spans="1:26" ht="25.5" customHeight="1" thickBot="1" x14ac:dyDescent="0.35">
      <c r="A107" s="50"/>
      <c r="B107" s="117"/>
      <c r="C107" s="149"/>
      <c r="D107" s="38"/>
      <c r="E107" s="155">
        <f>AVERAGE((E106*0.75+F106*0.25)/2)</f>
        <v>38.375</v>
      </c>
      <c r="F107" s="156"/>
      <c r="G107" s="40"/>
      <c r="H107" s="40"/>
      <c r="I107" s="40"/>
      <c r="J107" s="40"/>
      <c r="K107" s="40"/>
      <c r="L107" s="78"/>
      <c r="M107" s="144"/>
      <c r="N107" s="94"/>
    </row>
    <row r="108" spans="1:26" ht="25.5" customHeight="1" thickTop="1" x14ac:dyDescent="0.3">
      <c r="A108" s="50">
        <v>47</v>
      </c>
      <c r="B108" s="63" t="s">
        <v>94</v>
      </c>
      <c r="C108" s="152" t="s">
        <v>15</v>
      </c>
      <c r="D108" s="37" t="s">
        <v>38</v>
      </c>
      <c r="E108" s="23">
        <v>0</v>
      </c>
      <c r="F108" s="24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68">
        <v>39.380000000000003</v>
      </c>
      <c r="M108" s="69">
        <v>40</v>
      </c>
      <c r="N108" s="86" t="s">
        <v>3</v>
      </c>
    </row>
    <row r="109" spans="1:26" ht="16.5" customHeight="1" thickBot="1" x14ac:dyDescent="0.35">
      <c r="A109" s="50"/>
      <c r="B109" s="63"/>
      <c r="C109" s="149"/>
      <c r="D109" s="38"/>
      <c r="E109" s="134">
        <v>0</v>
      </c>
      <c r="F109" s="134"/>
      <c r="G109" s="40"/>
      <c r="H109" s="40"/>
      <c r="I109" s="40"/>
      <c r="J109" s="40"/>
      <c r="K109" s="40"/>
      <c r="L109" s="68"/>
      <c r="M109" s="40"/>
      <c r="N109" s="153"/>
    </row>
    <row r="110" spans="1:26" ht="20.399999999999999" thickTop="1" x14ac:dyDescent="0.3">
      <c r="A110" s="50">
        <v>48</v>
      </c>
      <c r="B110" s="63" t="s">
        <v>95</v>
      </c>
      <c r="C110" s="152" t="s">
        <v>15</v>
      </c>
      <c r="D110" s="37" t="s">
        <v>38</v>
      </c>
      <c r="E110" s="31">
        <v>56</v>
      </c>
      <c r="F110" s="15">
        <v>60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68">
        <v>38.33</v>
      </c>
      <c r="M110" s="40">
        <f>SUM(E111,G110:L111)</f>
        <v>66.83</v>
      </c>
      <c r="N110" s="94" t="s">
        <v>35</v>
      </c>
    </row>
    <row r="111" spans="1:26" ht="20.399999999999999" thickBot="1" x14ac:dyDescent="0.35">
      <c r="A111" s="50"/>
      <c r="B111" s="63"/>
      <c r="C111" s="149"/>
      <c r="D111" s="38"/>
      <c r="E111" s="39">
        <f>AVERAGE((E110*0.75+F110*0.25)/2)</f>
        <v>28.5</v>
      </c>
      <c r="F111" s="39"/>
      <c r="G111" s="40"/>
      <c r="H111" s="40"/>
      <c r="I111" s="40"/>
      <c r="J111" s="40"/>
      <c r="K111" s="40"/>
      <c r="L111" s="68"/>
      <c r="M111" s="40"/>
      <c r="N111" s="94"/>
    </row>
    <row r="112" spans="1:26" ht="20.399999999999999" thickTop="1" x14ac:dyDescent="0.3">
      <c r="A112" s="50">
        <v>49</v>
      </c>
      <c r="B112" s="117" t="s">
        <v>96</v>
      </c>
      <c r="C112" s="152" t="s">
        <v>15</v>
      </c>
      <c r="D112" s="37" t="s">
        <v>38</v>
      </c>
      <c r="E112" s="31">
        <v>40</v>
      </c>
      <c r="F112" s="15">
        <v>56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124">
        <v>30.63</v>
      </c>
      <c r="M112" s="185">
        <f>SUM(E113,G112:L113)</f>
        <v>52.629999999999995</v>
      </c>
      <c r="N112" s="86" t="s">
        <v>3</v>
      </c>
    </row>
    <row r="113" spans="1:18" ht="20.399999999999999" thickBot="1" x14ac:dyDescent="0.35">
      <c r="A113" s="50"/>
      <c r="B113" s="88"/>
      <c r="C113" s="149"/>
      <c r="D113" s="38"/>
      <c r="E113" s="183">
        <f>AVERAGE((E112*0.75+F112*0.25)/2)</f>
        <v>22</v>
      </c>
      <c r="F113" s="184"/>
      <c r="G113" s="40"/>
      <c r="H113" s="40"/>
      <c r="I113" s="40"/>
      <c r="J113" s="40"/>
      <c r="K113" s="40"/>
      <c r="L113" s="125"/>
      <c r="M113" s="186"/>
      <c r="N113" s="153"/>
    </row>
    <row r="114" spans="1:18" ht="15.6" thickTop="1" thickBot="1" x14ac:dyDescent="0.3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</row>
    <row r="115" spans="1:18" ht="20.399999999999999" thickTop="1" x14ac:dyDescent="0.3">
      <c r="A115" s="100">
        <v>50</v>
      </c>
      <c r="B115" s="130" t="s">
        <v>97</v>
      </c>
      <c r="C115" s="84" t="s">
        <v>39</v>
      </c>
      <c r="D115" s="37" t="s">
        <v>38</v>
      </c>
      <c r="E115" s="23">
        <v>52</v>
      </c>
      <c r="F115" s="24">
        <v>52</v>
      </c>
      <c r="G115" s="40">
        <v>0</v>
      </c>
      <c r="H115" s="40">
        <v>0</v>
      </c>
      <c r="I115" s="40">
        <v>0</v>
      </c>
      <c r="J115" s="40">
        <v>0</v>
      </c>
      <c r="K115" s="40">
        <v>0</v>
      </c>
      <c r="L115" s="68">
        <v>39.729999999999997</v>
      </c>
      <c r="M115" s="157">
        <v>65.73</v>
      </c>
      <c r="N115" s="94" t="s">
        <v>40</v>
      </c>
    </row>
    <row r="116" spans="1:18" ht="20.399999999999999" thickBot="1" x14ac:dyDescent="0.35">
      <c r="A116" s="137"/>
      <c r="B116" s="160"/>
      <c r="C116" s="161"/>
      <c r="D116" s="38"/>
      <c r="E116" s="159">
        <f>AVERAGE((E115*0.75+F115*0.25)/2)</f>
        <v>26</v>
      </c>
      <c r="F116" s="159"/>
      <c r="G116" s="40"/>
      <c r="H116" s="40"/>
      <c r="I116" s="40"/>
      <c r="J116" s="40"/>
      <c r="K116" s="40"/>
      <c r="L116" s="124"/>
      <c r="M116" s="158"/>
      <c r="N116" s="94"/>
    </row>
    <row r="117" spans="1:18" ht="20.25" customHeight="1" thickTop="1" x14ac:dyDescent="0.3">
      <c r="A117" s="100">
        <v>51</v>
      </c>
      <c r="B117" s="63" t="s">
        <v>98</v>
      </c>
      <c r="C117" s="84" t="s">
        <v>39</v>
      </c>
      <c r="D117" s="37" t="s">
        <v>38</v>
      </c>
      <c r="E117" s="23">
        <v>62</v>
      </c>
      <c r="F117" s="24">
        <v>56</v>
      </c>
      <c r="G117" s="40">
        <v>0</v>
      </c>
      <c r="H117" s="40">
        <v>0</v>
      </c>
      <c r="I117" s="40">
        <v>0</v>
      </c>
      <c r="J117" s="40">
        <v>0</v>
      </c>
      <c r="K117" s="40">
        <v>0</v>
      </c>
      <c r="L117" s="68">
        <v>35.53</v>
      </c>
      <c r="M117" s="157">
        <v>65.53</v>
      </c>
      <c r="N117" s="94" t="s">
        <v>43</v>
      </c>
    </row>
    <row r="118" spans="1:18" ht="20.399999999999999" thickBot="1" x14ac:dyDescent="0.35">
      <c r="A118" s="137"/>
      <c r="B118" s="63"/>
      <c r="C118" s="161"/>
      <c r="D118" s="38"/>
      <c r="E118" s="134">
        <f>AVERAGE((E117*0.75+F117*0.25)/2)</f>
        <v>30.25</v>
      </c>
      <c r="F118" s="134"/>
      <c r="G118" s="40"/>
      <c r="H118" s="40"/>
      <c r="I118" s="40"/>
      <c r="J118" s="40"/>
      <c r="K118" s="40"/>
      <c r="L118" s="68"/>
      <c r="M118" s="157"/>
      <c r="N118" s="94"/>
      <c r="R118" t="s">
        <v>31</v>
      </c>
    </row>
    <row r="119" spans="1:18" ht="20.25" customHeight="1" thickTop="1" x14ac:dyDescent="0.3">
      <c r="A119" s="100">
        <v>52</v>
      </c>
      <c r="B119" s="150" t="s">
        <v>99</v>
      </c>
      <c r="C119" s="162" t="s">
        <v>39</v>
      </c>
      <c r="D119" s="37" t="s">
        <v>38</v>
      </c>
      <c r="E119" s="36">
        <v>72</v>
      </c>
      <c r="F119" s="24">
        <v>60</v>
      </c>
      <c r="G119" s="145">
        <v>0</v>
      </c>
      <c r="H119" s="145">
        <v>0</v>
      </c>
      <c r="I119" s="145">
        <v>0</v>
      </c>
      <c r="J119" s="145">
        <v>0</v>
      </c>
      <c r="K119" s="145">
        <v>0</v>
      </c>
      <c r="L119" s="135">
        <v>29.35</v>
      </c>
      <c r="M119" s="146">
        <f>SUM(E120,G119:L120)</f>
        <v>63.85</v>
      </c>
      <c r="N119" s="86" t="s">
        <v>3</v>
      </c>
    </row>
    <row r="120" spans="1:18" ht="19.8" x14ac:dyDescent="0.3">
      <c r="A120" s="137"/>
      <c r="B120" s="150"/>
      <c r="C120" s="163"/>
      <c r="D120" s="38"/>
      <c r="E120" s="134">
        <f>AVERAGE((E119*0.75+F119*0.25)/2)</f>
        <v>34.5</v>
      </c>
      <c r="F120" s="134"/>
      <c r="G120" s="145"/>
      <c r="H120" s="145"/>
      <c r="I120" s="145"/>
      <c r="J120" s="145"/>
      <c r="K120" s="145"/>
      <c r="L120" s="135"/>
      <c r="M120" s="145"/>
      <c r="N120" s="153"/>
    </row>
    <row r="121" spans="1:18" ht="15" thickBot="1" x14ac:dyDescent="0.3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</row>
    <row r="122" spans="1:18" ht="20.399999999999999" thickTop="1" x14ac:dyDescent="0.3">
      <c r="A122" s="50">
        <v>53</v>
      </c>
      <c r="B122" s="63" t="s">
        <v>100</v>
      </c>
      <c r="C122" s="136" t="s">
        <v>16</v>
      </c>
      <c r="D122" s="37" t="s">
        <v>38</v>
      </c>
      <c r="E122" s="23">
        <v>85</v>
      </c>
      <c r="F122" s="24">
        <v>94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68">
        <v>42.65</v>
      </c>
      <c r="M122" s="164">
        <f>SUM(E123,G122:L123)</f>
        <v>86.275000000000006</v>
      </c>
      <c r="N122" s="94" t="s">
        <v>32</v>
      </c>
    </row>
    <row r="123" spans="1:18" ht="20.399999999999999" thickBot="1" x14ac:dyDescent="0.35">
      <c r="A123" s="50"/>
      <c r="B123" s="63"/>
      <c r="C123" s="136"/>
      <c r="D123" s="38"/>
      <c r="E123" s="134">
        <f>AVERAGE((E122*0.75+F122*0.25)/2)</f>
        <v>43.625</v>
      </c>
      <c r="F123" s="134"/>
      <c r="G123" s="40"/>
      <c r="H123" s="40"/>
      <c r="I123" s="40"/>
      <c r="J123" s="40"/>
      <c r="K123" s="40"/>
      <c r="L123" s="68"/>
      <c r="M123" s="165"/>
      <c r="N123" s="94"/>
    </row>
    <row r="124" spans="1:18" ht="20.399999999999999" thickTop="1" x14ac:dyDescent="0.3">
      <c r="A124" s="50">
        <v>54</v>
      </c>
      <c r="B124" s="63" t="s">
        <v>101</v>
      </c>
      <c r="C124" s="136" t="s">
        <v>16</v>
      </c>
      <c r="D124" s="37" t="s">
        <v>38</v>
      </c>
      <c r="E124" s="23">
        <v>68</v>
      </c>
      <c r="F124" s="24">
        <v>70</v>
      </c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68">
        <v>32.729999999999997</v>
      </c>
      <c r="M124" s="164">
        <f>SUM(E125,G124:L125)</f>
        <v>66.97999999999999</v>
      </c>
      <c r="N124" s="166" t="s">
        <v>114</v>
      </c>
    </row>
    <row r="125" spans="1:18" ht="20.399999999999999" thickBot="1" x14ac:dyDescent="0.35">
      <c r="A125" s="50"/>
      <c r="B125" s="63"/>
      <c r="C125" s="136"/>
      <c r="D125" s="38"/>
      <c r="E125" s="134">
        <f>AVERAGE((E124*0.75+F124*0.25)/2)</f>
        <v>34.25</v>
      </c>
      <c r="F125" s="134"/>
      <c r="G125" s="40"/>
      <c r="H125" s="40"/>
      <c r="I125" s="40"/>
      <c r="J125" s="40"/>
      <c r="K125" s="40"/>
      <c r="L125" s="68"/>
      <c r="M125" s="165"/>
      <c r="N125" s="166"/>
    </row>
    <row r="126" spans="1:18" ht="20.399999999999999" thickTop="1" x14ac:dyDescent="0.3">
      <c r="A126" s="50">
        <v>55</v>
      </c>
      <c r="B126" s="63" t="s">
        <v>102</v>
      </c>
      <c r="C126" s="136" t="s">
        <v>16</v>
      </c>
      <c r="D126" s="37" t="s">
        <v>38</v>
      </c>
      <c r="E126" s="14">
        <v>66</v>
      </c>
      <c r="F126" s="15">
        <v>72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68">
        <v>30.52</v>
      </c>
      <c r="M126" s="165">
        <f>SUM(E127,G126:L127)</f>
        <v>64.27</v>
      </c>
      <c r="N126" s="86" t="s">
        <v>3</v>
      </c>
    </row>
    <row r="127" spans="1:18" ht="20.399999999999999" thickBot="1" x14ac:dyDescent="0.35">
      <c r="A127" s="50"/>
      <c r="B127" s="63"/>
      <c r="C127" s="136"/>
      <c r="D127" s="38"/>
      <c r="E127" s="39">
        <f>AVERAGE((E126*0.75+F126*0.25)/2)</f>
        <v>33.75</v>
      </c>
      <c r="F127" s="39"/>
      <c r="G127" s="40"/>
      <c r="H127" s="40"/>
      <c r="I127" s="40"/>
      <c r="J127" s="40"/>
      <c r="K127" s="40"/>
      <c r="L127" s="68"/>
      <c r="M127" s="165"/>
      <c r="N127" s="153"/>
    </row>
    <row r="128" spans="1:18" ht="20.399999999999999" thickTop="1" x14ac:dyDescent="0.3">
      <c r="A128" s="50">
        <v>56</v>
      </c>
      <c r="B128" s="63" t="s">
        <v>103</v>
      </c>
      <c r="C128" s="136" t="s">
        <v>16</v>
      </c>
      <c r="D128" s="37" t="s">
        <v>38</v>
      </c>
      <c r="E128" s="23">
        <v>70</v>
      </c>
      <c r="F128" s="24">
        <v>64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68">
        <v>29</v>
      </c>
      <c r="M128" s="164">
        <f>SUM(E129,G128:L129)</f>
        <v>63.25</v>
      </c>
      <c r="N128" s="86" t="s">
        <v>3</v>
      </c>
    </row>
    <row r="129" spans="1:15" ht="20.399999999999999" thickBot="1" x14ac:dyDescent="0.35">
      <c r="A129" s="50"/>
      <c r="B129" s="63"/>
      <c r="C129" s="136"/>
      <c r="D129" s="38"/>
      <c r="E129" s="134">
        <f>AVERAGE((E128*0.75+F128*0.25)/2)</f>
        <v>34.25</v>
      </c>
      <c r="F129" s="134"/>
      <c r="G129" s="40"/>
      <c r="H129" s="40"/>
      <c r="I129" s="40"/>
      <c r="J129" s="40"/>
      <c r="K129" s="40"/>
      <c r="L129" s="68"/>
      <c r="M129" s="165"/>
      <c r="N129" s="153"/>
    </row>
    <row r="130" spans="1:15" ht="20.399999999999999" thickTop="1" x14ac:dyDescent="0.3">
      <c r="A130" s="50">
        <v>57</v>
      </c>
      <c r="B130" s="63" t="s">
        <v>104</v>
      </c>
      <c r="C130" s="136" t="s">
        <v>16</v>
      </c>
      <c r="D130" s="37" t="s">
        <v>38</v>
      </c>
      <c r="E130" s="14">
        <v>77</v>
      </c>
      <c r="F130" s="15">
        <v>72</v>
      </c>
      <c r="G130" s="40">
        <v>0</v>
      </c>
      <c r="H130" s="40">
        <v>0</v>
      </c>
      <c r="I130" s="40">
        <v>0</v>
      </c>
      <c r="J130" s="40">
        <v>0</v>
      </c>
      <c r="K130" s="40">
        <v>-10</v>
      </c>
      <c r="L130" s="68">
        <v>39.619999999999997</v>
      </c>
      <c r="M130" s="165">
        <f>SUM(E131,G130:L131)</f>
        <v>67.495000000000005</v>
      </c>
      <c r="N130" s="166" t="s">
        <v>41</v>
      </c>
    </row>
    <row r="131" spans="1:15" ht="20.399999999999999" thickBot="1" x14ac:dyDescent="0.35">
      <c r="A131" s="50"/>
      <c r="B131" s="63"/>
      <c r="C131" s="136"/>
      <c r="D131" s="38"/>
      <c r="E131" s="39">
        <f>AVERAGE((E130*0.75+F130*0.25)/2)</f>
        <v>37.875</v>
      </c>
      <c r="F131" s="39"/>
      <c r="G131" s="40"/>
      <c r="H131" s="40"/>
      <c r="I131" s="40"/>
      <c r="J131" s="40"/>
      <c r="K131" s="40"/>
      <c r="L131" s="68"/>
      <c r="M131" s="165"/>
      <c r="N131" s="166"/>
    </row>
    <row r="132" spans="1:15" ht="20.399999999999999" thickTop="1" x14ac:dyDescent="0.3">
      <c r="A132" s="50">
        <v>58</v>
      </c>
      <c r="B132" s="63" t="s">
        <v>105</v>
      </c>
      <c r="C132" s="136" t="s">
        <v>16</v>
      </c>
      <c r="D132" s="37" t="s">
        <v>38</v>
      </c>
      <c r="E132" s="23">
        <v>82</v>
      </c>
      <c r="F132" s="24">
        <v>100</v>
      </c>
      <c r="G132" s="40">
        <v>0</v>
      </c>
      <c r="H132" s="40">
        <v>0</v>
      </c>
      <c r="I132" s="40">
        <v>0</v>
      </c>
      <c r="J132" s="40">
        <v>0</v>
      </c>
      <c r="K132" s="40">
        <v>-10</v>
      </c>
      <c r="L132" s="68">
        <v>45.1</v>
      </c>
      <c r="M132" s="164">
        <f>SUM(E133,G132:L133)</f>
        <v>78.349999999999994</v>
      </c>
      <c r="N132" s="166" t="s">
        <v>34</v>
      </c>
      <c r="O132" s="51"/>
    </row>
    <row r="133" spans="1:15" ht="20.399999999999999" thickBot="1" x14ac:dyDescent="0.35">
      <c r="A133" s="50"/>
      <c r="B133" s="63"/>
      <c r="C133" s="136"/>
      <c r="D133" s="38"/>
      <c r="E133" s="134">
        <f>AVERAGE((E132*0.75+F132*0.25)/2)</f>
        <v>43.25</v>
      </c>
      <c r="F133" s="134"/>
      <c r="G133" s="40"/>
      <c r="H133" s="40"/>
      <c r="I133" s="40"/>
      <c r="J133" s="40"/>
      <c r="K133" s="40"/>
      <c r="L133" s="68"/>
      <c r="M133" s="165"/>
      <c r="N133" s="166"/>
      <c r="O133" s="51"/>
    </row>
    <row r="134" spans="1:15" ht="20.399999999999999" thickTop="1" x14ac:dyDescent="0.3">
      <c r="A134" s="50">
        <v>59</v>
      </c>
      <c r="B134" s="63" t="s">
        <v>106</v>
      </c>
      <c r="C134" s="136" t="s">
        <v>16</v>
      </c>
      <c r="D134" s="37" t="s">
        <v>38</v>
      </c>
      <c r="E134" s="23">
        <v>79</v>
      </c>
      <c r="F134" s="24">
        <v>96</v>
      </c>
      <c r="G134" s="40">
        <v>0</v>
      </c>
      <c r="H134" s="40">
        <v>0</v>
      </c>
      <c r="I134" s="40">
        <v>0</v>
      </c>
      <c r="J134" s="40">
        <v>0</v>
      </c>
      <c r="K134" s="40">
        <v>0</v>
      </c>
      <c r="L134" s="68">
        <v>34.020000000000003</v>
      </c>
      <c r="M134" s="164">
        <f>SUM(E135,G134:L135)</f>
        <v>75.64500000000001</v>
      </c>
      <c r="N134" s="166" t="s">
        <v>115</v>
      </c>
    </row>
    <row r="135" spans="1:15" ht="20.399999999999999" thickBot="1" x14ac:dyDescent="0.35">
      <c r="A135" s="50"/>
      <c r="B135" s="63"/>
      <c r="C135" s="136"/>
      <c r="D135" s="38"/>
      <c r="E135" s="134">
        <f>AVERAGE((E134*0.75+F134*0.25)/2)</f>
        <v>41.625</v>
      </c>
      <c r="F135" s="134"/>
      <c r="G135" s="40"/>
      <c r="H135" s="40"/>
      <c r="I135" s="40"/>
      <c r="J135" s="40"/>
      <c r="K135" s="40"/>
      <c r="L135" s="68"/>
      <c r="M135" s="165"/>
      <c r="N135" s="166"/>
    </row>
    <row r="136" spans="1:15" ht="20.399999999999999" thickTop="1" x14ac:dyDescent="0.3">
      <c r="A136" s="50">
        <v>60</v>
      </c>
      <c r="B136" s="63" t="s">
        <v>107</v>
      </c>
      <c r="C136" s="136" t="s">
        <v>16</v>
      </c>
      <c r="D136" s="37" t="s">
        <v>38</v>
      </c>
      <c r="E136" s="23">
        <v>0</v>
      </c>
      <c r="F136" s="24">
        <v>0</v>
      </c>
      <c r="G136" s="40">
        <v>0</v>
      </c>
      <c r="H136" s="40">
        <v>0</v>
      </c>
      <c r="I136" s="40">
        <v>0</v>
      </c>
      <c r="J136" s="40">
        <v>0</v>
      </c>
      <c r="K136" s="40">
        <v>-10</v>
      </c>
      <c r="L136" s="68">
        <v>36.93</v>
      </c>
      <c r="M136" s="164">
        <v>27</v>
      </c>
      <c r="N136" s="86" t="s">
        <v>3</v>
      </c>
    </row>
    <row r="137" spans="1:15" ht="20.399999999999999" thickBot="1" x14ac:dyDescent="0.35">
      <c r="A137" s="50"/>
      <c r="B137" s="63"/>
      <c r="C137" s="136"/>
      <c r="D137" s="38"/>
      <c r="E137" s="134">
        <v>0</v>
      </c>
      <c r="F137" s="134"/>
      <c r="G137" s="40"/>
      <c r="H137" s="40"/>
      <c r="I137" s="40"/>
      <c r="J137" s="40"/>
      <c r="K137" s="40"/>
      <c r="L137" s="68"/>
      <c r="M137" s="165"/>
      <c r="N137" s="153"/>
    </row>
    <row r="138" spans="1:15" ht="20.399999999999999" thickTop="1" x14ac:dyDescent="0.3">
      <c r="A138" s="50">
        <v>61</v>
      </c>
      <c r="B138" s="63" t="s">
        <v>108</v>
      </c>
      <c r="C138" s="136" t="s">
        <v>16</v>
      </c>
      <c r="D138" s="37" t="s">
        <v>38</v>
      </c>
      <c r="E138" s="14">
        <v>70</v>
      </c>
      <c r="F138" s="15">
        <v>90</v>
      </c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68">
        <v>39.85</v>
      </c>
      <c r="M138" s="165">
        <f>SUM(E139,G138:L139)</f>
        <v>77.349999999999994</v>
      </c>
      <c r="N138" s="166" t="s">
        <v>33</v>
      </c>
    </row>
    <row r="139" spans="1:15" ht="20.399999999999999" thickBot="1" x14ac:dyDescent="0.35">
      <c r="A139" s="50"/>
      <c r="B139" s="63"/>
      <c r="C139" s="136"/>
      <c r="D139" s="38"/>
      <c r="E139" s="39">
        <f>AVERAGE((E138*0.75+F138*0.25)/2)</f>
        <v>37.5</v>
      </c>
      <c r="F139" s="39"/>
      <c r="G139" s="40"/>
      <c r="H139" s="40"/>
      <c r="I139" s="40"/>
      <c r="J139" s="40"/>
      <c r="K139" s="40"/>
      <c r="L139" s="68"/>
      <c r="M139" s="165"/>
      <c r="N139" s="166"/>
    </row>
    <row r="140" spans="1:15" ht="20.399999999999999" thickTop="1" x14ac:dyDescent="0.3">
      <c r="A140" s="50">
        <v>62</v>
      </c>
      <c r="B140" s="63" t="s">
        <v>109</v>
      </c>
      <c r="C140" s="136" t="s">
        <v>16</v>
      </c>
      <c r="D140" s="37" t="s">
        <v>38</v>
      </c>
      <c r="E140" s="23">
        <v>68</v>
      </c>
      <c r="F140" s="24">
        <v>60</v>
      </c>
      <c r="G140" s="40">
        <v>0</v>
      </c>
      <c r="H140" s="40">
        <v>0</v>
      </c>
      <c r="I140" s="40">
        <v>0</v>
      </c>
      <c r="J140" s="40">
        <v>0</v>
      </c>
      <c r="K140" s="40">
        <v>0</v>
      </c>
      <c r="L140" s="68">
        <v>39.380000000000003</v>
      </c>
      <c r="M140" s="164">
        <f>SUM(E141,G140,G140:L141)</f>
        <v>72.38</v>
      </c>
      <c r="N140" s="166" t="s">
        <v>116</v>
      </c>
    </row>
    <row r="141" spans="1:15" ht="20.399999999999999" thickBot="1" x14ac:dyDescent="0.35">
      <c r="A141" s="50"/>
      <c r="B141" s="63"/>
      <c r="C141" s="136"/>
      <c r="D141" s="38"/>
      <c r="E141" s="134">
        <f>AVERAGE((E140*0.75+F140*0.25)/2)</f>
        <v>33</v>
      </c>
      <c r="F141" s="134"/>
      <c r="G141" s="40"/>
      <c r="H141" s="40"/>
      <c r="I141" s="40"/>
      <c r="J141" s="40"/>
      <c r="K141" s="40"/>
      <c r="L141" s="68"/>
      <c r="M141" s="165"/>
      <c r="N141" s="166"/>
    </row>
    <row r="142" spans="1:15" ht="20.399999999999999" thickTop="1" x14ac:dyDescent="0.3">
      <c r="A142" s="50">
        <v>63</v>
      </c>
      <c r="B142" s="63" t="s">
        <v>110</v>
      </c>
      <c r="C142" s="136" t="s">
        <v>16</v>
      </c>
      <c r="D142" s="37" t="s">
        <v>38</v>
      </c>
      <c r="E142" s="14">
        <v>66</v>
      </c>
      <c r="F142" s="15">
        <v>68</v>
      </c>
      <c r="G142" s="40">
        <v>0</v>
      </c>
      <c r="H142" s="40">
        <v>0</v>
      </c>
      <c r="I142" s="40">
        <v>0</v>
      </c>
      <c r="J142" s="40">
        <v>0</v>
      </c>
      <c r="K142" s="40">
        <v>0</v>
      </c>
      <c r="L142" s="68">
        <v>37.17</v>
      </c>
      <c r="M142" s="164">
        <f>SUM(E143,G142:L143)</f>
        <v>70.42</v>
      </c>
      <c r="N142" s="166" t="s">
        <v>37</v>
      </c>
      <c r="O142" s="51"/>
    </row>
    <row r="143" spans="1:15" ht="20.399999999999999" thickBot="1" x14ac:dyDescent="0.35">
      <c r="A143" s="50"/>
      <c r="B143" s="63"/>
      <c r="C143" s="136"/>
      <c r="D143" s="38"/>
      <c r="E143" s="134">
        <f>AVERAGE((E142*0.75+F142*0.25)/2)</f>
        <v>33.25</v>
      </c>
      <c r="F143" s="39"/>
      <c r="G143" s="40"/>
      <c r="H143" s="40"/>
      <c r="I143" s="40"/>
      <c r="J143" s="40"/>
      <c r="K143" s="40"/>
      <c r="L143" s="68"/>
      <c r="M143" s="165"/>
      <c r="N143" s="166"/>
      <c r="O143" s="51"/>
    </row>
    <row r="144" spans="1:15" ht="20.399999999999999" thickTop="1" x14ac:dyDescent="0.3">
      <c r="A144" s="50">
        <v>64</v>
      </c>
      <c r="B144" s="63" t="s">
        <v>111</v>
      </c>
      <c r="C144" s="136" t="s">
        <v>16</v>
      </c>
      <c r="D144" s="37" t="s">
        <v>38</v>
      </c>
      <c r="E144" s="23">
        <v>86</v>
      </c>
      <c r="F144" s="24">
        <v>96</v>
      </c>
      <c r="G144" s="40">
        <v>0</v>
      </c>
      <c r="H144" s="40">
        <v>0</v>
      </c>
      <c r="I144" s="40">
        <v>0</v>
      </c>
      <c r="J144" s="40">
        <v>0</v>
      </c>
      <c r="K144" s="40">
        <v>0</v>
      </c>
      <c r="L144" s="68">
        <v>36.93</v>
      </c>
      <c r="M144" s="164">
        <f>SUM(E145,G144:L145)</f>
        <v>81.180000000000007</v>
      </c>
      <c r="N144" s="94" t="s">
        <v>35</v>
      </c>
    </row>
    <row r="145" spans="1:14" ht="20.399999999999999" thickBot="1" x14ac:dyDescent="0.35">
      <c r="A145" s="50"/>
      <c r="B145" s="63"/>
      <c r="C145" s="136"/>
      <c r="D145" s="38"/>
      <c r="E145" s="134">
        <f>AVERAGE((E144*0.75+F144*0.25)/2)</f>
        <v>44.25</v>
      </c>
      <c r="F145" s="134"/>
      <c r="G145" s="40"/>
      <c r="H145" s="40"/>
      <c r="I145" s="40"/>
      <c r="J145" s="40"/>
      <c r="K145" s="40"/>
      <c r="L145" s="68"/>
      <c r="M145" s="165"/>
      <c r="N145" s="94"/>
    </row>
    <row r="146" spans="1:14" ht="20.399999999999999" thickTop="1" x14ac:dyDescent="0.3">
      <c r="A146" s="50">
        <v>65</v>
      </c>
      <c r="B146" s="63" t="s">
        <v>112</v>
      </c>
      <c r="C146" s="136" t="s">
        <v>16</v>
      </c>
      <c r="D146" s="37" t="s">
        <v>38</v>
      </c>
      <c r="E146" s="23">
        <v>62</v>
      </c>
      <c r="F146" s="24">
        <v>78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68">
        <v>21.65</v>
      </c>
      <c r="M146" s="164">
        <f>SUM(E147,G146:L147)</f>
        <v>54.65</v>
      </c>
      <c r="N146" s="86" t="s">
        <v>3</v>
      </c>
    </row>
    <row r="147" spans="1:14" ht="20.399999999999999" thickBot="1" x14ac:dyDescent="0.35">
      <c r="A147" s="50"/>
      <c r="B147" s="63"/>
      <c r="C147" s="136"/>
      <c r="D147" s="38"/>
      <c r="E147" s="134">
        <f>AVERAGE((E146*0.75+F146*0.25)/2)</f>
        <v>33</v>
      </c>
      <c r="F147" s="134"/>
      <c r="G147" s="40"/>
      <c r="H147" s="40"/>
      <c r="I147" s="40"/>
      <c r="J147" s="40"/>
      <c r="K147" s="40"/>
      <c r="L147" s="68"/>
      <c r="M147" s="165"/>
      <c r="N147" s="153"/>
    </row>
    <row r="148" spans="1:14" ht="20.399999999999999" thickTop="1" x14ac:dyDescent="0.3">
      <c r="A148" s="50">
        <v>66</v>
      </c>
      <c r="B148" s="63" t="s">
        <v>113</v>
      </c>
      <c r="C148" s="136" t="s">
        <v>16</v>
      </c>
      <c r="D148" s="37" t="s">
        <v>38</v>
      </c>
      <c r="E148" s="35">
        <v>76</v>
      </c>
      <c r="F148" s="24">
        <v>90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68">
        <v>39.85</v>
      </c>
      <c r="M148" s="164">
        <f>SUM(E149,G148:L149)</f>
        <v>79.599999999999994</v>
      </c>
      <c r="N148" s="94" t="s">
        <v>36</v>
      </c>
    </row>
    <row r="149" spans="1:14" ht="19.8" x14ac:dyDescent="0.3">
      <c r="A149" s="50"/>
      <c r="B149" s="63"/>
      <c r="C149" s="136"/>
      <c r="D149" s="38"/>
      <c r="E149" s="134">
        <f>AVERAGE((E148*0.75+F148*0.25)/2)</f>
        <v>39.75</v>
      </c>
      <c r="F149" s="134"/>
      <c r="G149" s="40"/>
      <c r="H149" s="40"/>
      <c r="I149" s="40"/>
      <c r="J149" s="40"/>
      <c r="K149" s="40"/>
      <c r="L149" s="68"/>
      <c r="M149" s="165"/>
      <c r="N149" s="94"/>
    </row>
  </sheetData>
  <mergeCells count="854">
    <mergeCell ref="O25:O26"/>
    <mergeCell ref="E25:N26"/>
    <mergeCell ref="E63:N64"/>
    <mergeCell ref="E11:N12"/>
    <mergeCell ref="A148:A149"/>
    <mergeCell ref="B148:B149"/>
    <mergeCell ref="C148:C149"/>
    <mergeCell ref="D148:D149"/>
    <mergeCell ref="G148:G149"/>
    <mergeCell ref="H148:H149"/>
    <mergeCell ref="I148:I149"/>
    <mergeCell ref="J148:J149"/>
    <mergeCell ref="K148:K149"/>
    <mergeCell ref="L148:L149"/>
    <mergeCell ref="M148:M149"/>
    <mergeCell ref="N148:N149"/>
    <mergeCell ref="E149:F149"/>
    <mergeCell ref="I68:I69"/>
    <mergeCell ref="J68:J69"/>
    <mergeCell ref="K68:K69"/>
    <mergeCell ref="L68:L69"/>
    <mergeCell ref="M68:M69"/>
    <mergeCell ref="N68:N69"/>
    <mergeCell ref="E69:F69"/>
    <mergeCell ref="L110:L111"/>
    <mergeCell ref="M110:M111"/>
    <mergeCell ref="N110:N111"/>
    <mergeCell ref="L112:L113"/>
    <mergeCell ref="M112:M113"/>
    <mergeCell ref="N112:N113"/>
    <mergeCell ref="H68:H69"/>
    <mergeCell ref="L79:L80"/>
    <mergeCell ref="G132:G133"/>
    <mergeCell ref="I130:I131"/>
    <mergeCell ref="J130:J131"/>
    <mergeCell ref="M79:M80"/>
    <mergeCell ref="I132:I133"/>
    <mergeCell ref="J122:J123"/>
    <mergeCell ref="N124:N125"/>
    <mergeCell ref="K126:K127"/>
    <mergeCell ref="L126:L127"/>
    <mergeCell ref="M126:M127"/>
    <mergeCell ref="N126:N127"/>
    <mergeCell ref="G124:G125"/>
    <mergeCell ref="H124:H125"/>
    <mergeCell ref="I124:I125"/>
    <mergeCell ref="J124:J125"/>
    <mergeCell ref="K124:K125"/>
    <mergeCell ref="A112:A113"/>
    <mergeCell ref="B112:B113"/>
    <mergeCell ref="C112:C113"/>
    <mergeCell ref="D112:D113"/>
    <mergeCell ref="G112:G113"/>
    <mergeCell ref="H112:H113"/>
    <mergeCell ref="I112:I113"/>
    <mergeCell ref="J112:J113"/>
    <mergeCell ref="K112:K113"/>
    <mergeCell ref="E113:F113"/>
    <mergeCell ref="A110:A111"/>
    <mergeCell ref="B110:B111"/>
    <mergeCell ref="C110:C111"/>
    <mergeCell ref="D110:D111"/>
    <mergeCell ref="G110:G111"/>
    <mergeCell ref="H110:H111"/>
    <mergeCell ref="I110:I111"/>
    <mergeCell ref="J110:J111"/>
    <mergeCell ref="K110:K111"/>
    <mergeCell ref="L98:L99"/>
    <mergeCell ref="M98:M99"/>
    <mergeCell ref="N98:N99"/>
    <mergeCell ref="N96:N97"/>
    <mergeCell ref="N94:N95"/>
    <mergeCell ref="G98:G99"/>
    <mergeCell ref="H98:H99"/>
    <mergeCell ref="I98:I99"/>
    <mergeCell ref="B98:B99"/>
    <mergeCell ref="C98:C99"/>
    <mergeCell ref="D98:D99"/>
    <mergeCell ref="G96:G97"/>
    <mergeCell ref="H96:H97"/>
    <mergeCell ref="I96:I97"/>
    <mergeCell ref="J96:J97"/>
    <mergeCell ref="K96:K97"/>
    <mergeCell ref="L96:L97"/>
    <mergeCell ref="M96:M97"/>
    <mergeCell ref="G94:G95"/>
    <mergeCell ref="I54:I55"/>
    <mergeCell ref="J54:J55"/>
    <mergeCell ref="K54:K55"/>
    <mergeCell ref="I31:I32"/>
    <mergeCell ref="A91:A92"/>
    <mergeCell ref="B91:B92"/>
    <mergeCell ref="C91:C92"/>
    <mergeCell ref="D91:D92"/>
    <mergeCell ref="G91:G92"/>
    <mergeCell ref="L23:L24"/>
    <mergeCell ref="M23:M24"/>
    <mergeCell ref="N23:N24"/>
    <mergeCell ref="E24:F24"/>
    <mergeCell ref="A25:A26"/>
    <mergeCell ref="B25:B26"/>
    <mergeCell ref="C25:C26"/>
    <mergeCell ref="D25:D26"/>
    <mergeCell ref="A23:A24"/>
    <mergeCell ref="B23:B24"/>
    <mergeCell ref="C23:C24"/>
    <mergeCell ref="D23:D24"/>
    <mergeCell ref="G23:G24"/>
    <mergeCell ref="H23:H24"/>
    <mergeCell ref="I23:I24"/>
    <mergeCell ref="J23:J24"/>
    <mergeCell ref="K23:K24"/>
    <mergeCell ref="A21:A22"/>
    <mergeCell ref="B21:B22"/>
    <mergeCell ref="C21:C22"/>
    <mergeCell ref="D21:D22"/>
    <mergeCell ref="G21:G22"/>
    <mergeCell ref="H21:H22"/>
    <mergeCell ref="I21:I22"/>
    <mergeCell ref="J21:J22"/>
    <mergeCell ref="K21:K22"/>
    <mergeCell ref="A19:A20"/>
    <mergeCell ref="B19:B20"/>
    <mergeCell ref="C19:C20"/>
    <mergeCell ref="D19:D20"/>
    <mergeCell ref="G19:G20"/>
    <mergeCell ref="H19:H20"/>
    <mergeCell ref="I19:I20"/>
    <mergeCell ref="J19:J20"/>
    <mergeCell ref="K19:K20"/>
    <mergeCell ref="H15:H16"/>
    <mergeCell ref="I15:I16"/>
    <mergeCell ref="J15:J16"/>
    <mergeCell ref="K15:K16"/>
    <mergeCell ref="L21:L22"/>
    <mergeCell ref="M21:M22"/>
    <mergeCell ref="N21:N22"/>
    <mergeCell ref="E22:F22"/>
    <mergeCell ref="E20:F20"/>
    <mergeCell ref="L19:L20"/>
    <mergeCell ref="M19:M20"/>
    <mergeCell ref="N19:N20"/>
    <mergeCell ref="L15:L16"/>
    <mergeCell ref="M15:M16"/>
    <mergeCell ref="N15:N16"/>
    <mergeCell ref="E16:F16"/>
    <mergeCell ref="L17:L18"/>
    <mergeCell ref="M17:M18"/>
    <mergeCell ref="N17:N18"/>
    <mergeCell ref="A17:A18"/>
    <mergeCell ref="B17:B18"/>
    <mergeCell ref="C17:C18"/>
    <mergeCell ref="D17:D18"/>
    <mergeCell ref="G17:G18"/>
    <mergeCell ref="H17:H18"/>
    <mergeCell ref="I17:I18"/>
    <mergeCell ref="J17:J18"/>
    <mergeCell ref="K17:K18"/>
    <mergeCell ref="E18:F18"/>
    <mergeCell ref="A15:A16"/>
    <mergeCell ref="B15:B16"/>
    <mergeCell ref="C15:C16"/>
    <mergeCell ref="D15:D16"/>
    <mergeCell ref="G15:G16"/>
    <mergeCell ref="A13:A14"/>
    <mergeCell ref="B13:B14"/>
    <mergeCell ref="C13:C14"/>
    <mergeCell ref="D13:D14"/>
    <mergeCell ref="G13:G14"/>
    <mergeCell ref="H13:H14"/>
    <mergeCell ref="I13:I14"/>
    <mergeCell ref="J13:J14"/>
    <mergeCell ref="K13:K14"/>
    <mergeCell ref="L13:L14"/>
    <mergeCell ref="M13:M14"/>
    <mergeCell ref="N13:N14"/>
    <mergeCell ref="E14:F14"/>
    <mergeCell ref="A11:A12"/>
    <mergeCell ref="B11:B12"/>
    <mergeCell ref="C11:C12"/>
    <mergeCell ref="D11:D12"/>
    <mergeCell ref="M48:M49"/>
    <mergeCell ref="N48:N49"/>
    <mergeCell ref="E49:F49"/>
    <mergeCell ref="A50:A51"/>
    <mergeCell ref="B50:B51"/>
    <mergeCell ref="C50:C51"/>
    <mergeCell ref="D50:D51"/>
    <mergeCell ref="A79:A80"/>
    <mergeCell ref="B79:B80"/>
    <mergeCell ref="C79:C80"/>
    <mergeCell ref="D79:D80"/>
    <mergeCell ref="G79:G80"/>
    <mergeCell ref="H79:H80"/>
    <mergeCell ref="I79:I80"/>
    <mergeCell ref="J79:J80"/>
    <mergeCell ref="K79:K80"/>
    <mergeCell ref="L56:L57"/>
    <mergeCell ref="M56:M57"/>
    <mergeCell ref="N56:N57"/>
    <mergeCell ref="E57:F57"/>
    <mergeCell ref="A56:A57"/>
    <mergeCell ref="B56:B57"/>
    <mergeCell ref="C56:C57"/>
    <mergeCell ref="D56:D57"/>
    <mergeCell ref="M50:M51"/>
    <mergeCell ref="N50:N51"/>
    <mergeCell ref="C134:C135"/>
    <mergeCell ref="O50:O51"/>
    <mergeCell ref="E51:F51"/>
    <mergeCell ref="A52:A53"/>
    <mergeCell ref="B52:B53"/>
    <mergeCell ref="C52:C53"/>
    <mergeCell ref="D52:D53"/>
    <mergeCell ref="G52:G53"/>
    <mergeCell ref="H52:H53"/>
    <mergeCell ref="I52:I53"/>
    <mergeCell ref="J52:J53"/>
    <mergeCell ref="K52:K53"/>
    <mergeCell ref="L52:L53"/>
    <mergeCell ref="M52:M53"/>
    <mergeCell ref="N52:N53"/>
    <mergeCell ref="E53:F53"/>
    <mergeCell ref="A54:A55"/>
    <mergeCell ref="B54:B55"/>
    <mergeCell ref="C54:C55"/>
    <mergeCell ref="D54:D55"/>
    <mergeCell ref="G54:G55"/>
    <mergeCell ref="A68:A69"/>
    <mergeCell ref="M54:M55"/>
    <mergeCell ref="N54:N55"/>
    <mergeCell ref="E55:F55"/>
    <mergeCell ref="J98:J99"/>
    <mergeCell ref="K98:K99"/>
    <mergeCell ref="A98:A99"/>
    <mergeCell ref="N130:N131"/>
    <mergeCell ref="N142:N143"/>
    <mergeCell ref="N140:N141"/>
    <mergeCell ref="M140:M141"/>
    <mergeCell ref="L140:L141"/>
    <mergeCell ref="K140:K141"/>
    <mergeCell ref="E143:F143"/>
    <mergeCell ref="G142:G143"/>
    <mergeCell ref="H142:H143"/>
    <mergeCell ref="I142:I143"/>
    <mergeCell ref="J142:J143"/>
    <mergeCell ref="L136:L137"/>
    <mergeCell ref="E133:F133"/>
    <mergeCell ref="E135:F135"/>
    <mergeCell ref="G134:G135"/>
    <mergeCell ref="H134:H135"/>
    <mergeCell ref="I134:I135"/>
    <mergeCell ref="B68:B69"/>
    <mergeCell ref="C146:C147"/>
    <mergeCell ref="C144:C145"/>
    <mergeCell ref="B144:B145"/>
    <mergeCell ref="B146:B147"/>
    <mergeCell ref="D146:D147"/>
    <mergeCell ref="L54:L55"/>
    <mergeCell ref="C68:C69"/>
    <mergeCell ref="D68:D69"/>
    <mergeCell ref="G68:G69"/>
    <mergeCell ref="E80:F80"/>
    <mergeCell ref="G56:G57"/>
    <mergeCell ref="H56:H57"/>
    <mergeCell ref="I56:I57"/>
    <mergeCell ref="J56:J57"/>
    <mergeCell ref="K56:K57"/>
    <mergeCell ref="D142:D143"/>
    <mergeCell ref="D144:D145"/>
    <mergeCell ref="E111:F111"/>
    <mergeCell ref="D128:D129"/>
    <mergeCell ref="D130:D131"/>
    <mergeCell ref="A81:N81"/>
    <mergeCell ref="N136:N137"/>
    <mergeCell ref="N134:N135"/>
    <mergeCell ref="H132:H133"/>
    <mergeCell ref="N144:N145"/>
    <mergeCell ref="K144:K145"/>
    <mergeCell ref="L144:L145"/>
    <mergeCell ref="E129:F129"/>
    <mergeCell ref="A128:A129"/>
    <mergeCell ref="B128:B129"/>
    <mergeCell ref="C128:C129"/>
    <mergeCell ref="I128:I129"/>
    <mergeCell ref="J128:J129"/>
    <mergeCell ref="K128:K129"/>
    <mergeCell ref="L128:L129"/>
    <mergeCell ref="C142:C143"/>
    <mergeCell ref="I144:I145"/>
    <mergeCell ref="J144:J145"/>
    <mergeCell ref="A138:A139"/>
    <mergeCell ref="C138:C139"/>
    <mergeCell ref="B138:B139"/>
    <mergeCell ref="C132:C133"/>
    <mergeCell ref="D132:D133"/>
    <mergeCell ref="D134:D135"/>
    <mergeCell ref="D136:D137"/>
    <mergeCell ref="C136:C137"/>
    <mergeCell ref="B136:B137"/>
    <mergeCell ref="B142:B143"/>
    <mergeCell ref="H146:H147"/>
    <mergeCell ref="G144:G145"/>
    <mergeCell ref="H140:H141"/>
    <mergeCell ref="G140:G141"/>
    <mergeCell ref="E141:F141"/>
    <mergeCell ref="L146:L147"/>
    <mergeCell ref="M146:M147"/>
    <mergeCell ref="H144:H145"/>
    <mergeCell ref="I146:I147"/>
    <mergeCell ref="J146:J147"/>
    <mergeCell ref="M144:M145"/>
    <mergeCell ref="K142:K143"/>
    <mergeCell ref="L142:L143"/>
    <mergeCell ref="M142:M143"/>
    <mergeCell ref="E145:F145"/>
    <mergeCell ref="E147:F147"/>
    <mergeCell ref="K146:K147"/>
    <mergeCell ref="M128:M129"/>
    <mergeCell ref="G128:G129"/>
    <mergeCell ref="H128:H129"/>
    <mergeCell ref="N128:N129"/>
    <mergeCell ref="A130:A131"/>
    <mergeCell ref="A132:A133"/>
    <mergeCell ref="A134:A135"/>
    <mergeCell ref="A136:A137"/>
    <mergeCell ref="N146:N147"/>
    <mergeCell ref="J140:J141"/>
    <mergeCell ref="N132:N133"/>
    <mergeCell ref="J134:J135"/>
    <mergeCell ref="K134:K135"/>
    <mergeCell ref="L134:L135"/>
    <mergeCell ref="G136:G137"/>
    <mergeCell ref="H136:H137"/>
    <mergeCell ref="A140:A141"/>
    <mergeCell ref="A142:A143"/>
    <mergeCell ref="A144:A145"/>
    <mergeCell ref="A146:A147"/>
    <mergeCell ref="N138:N139"/>
    <mergeCell ref="I138:I139"/>
    <mergeCell ref="J138:J139"/>
    <mergeCell ref="G146:G147"/>
    <mergeCell ref="B130:B131"/>
    <mergeCell ref="C130:C131"/>
    <mergeCell ref="D138:D139"/>
    <mergeCell ref="D140:D141"/>
    <mergeCell ref="K130:K131"/>
    <mergeCell ref="L130:L131"/>
    <mergeCell ref="M130:M131"/>
    <mergeCell ref="E131:F131"/>
    <mergeCell ref="G130:G131"/>
    <mergeCell ref="H130:H131"/>
    <mergeCell ref="M134:M135"/>
    <mergeCell ref="M136:M137"/>
    <mergeCell ref="B134:B135"/>
    <mergeCell ref="I136:I137"/>
    <mergeCell ref="J132:J133"/>
    <mergeCell ref="K132:K133"/>
    <mergeCell ref="L132:L133"/>
    <mergeCell ref="M132:M133"/>
    <mergeCell ref="J136:J137"/>
    <mergeCell ref="K136:K137"/>
    <mergeCell ref="B140:B141"/>
    <mergeCell ref="C140:C141"/>
    <mergeCell ref="I140:I141"/>
    <mergeCell ref="K138:K139"/>
    <mergeCell ref="L138:L139"/>
    <mergeCell ref="M138:M139"/>
    <mergeCell ref="B132:B133"/>
    <mergeCell ref="E137:F137"/>
    <mergeCell ref="E139:F139"/>
    <mergeCell ref="G138:G139"/>
    <mergeCell ref="H138:H139"/>
    <mergeCell ref="A126:A127"/>
    <mergeCell ref="B126:B127"/>
    <mergeCell ref="C126:C127"/>
    <mergeCell ref="D126:D127"/>
    <mergeCell ref="E127:F127"/>
    <mergeCell ref="G126:G127"/>
    <mergeCell ref="H126:H127"/>
    <mergeCell ref="I126:I127"/>
    <mergeCell ref="J126:J127"/>
    <mergeCell ref="A124:A125"/>
    <mergeCell ref="B124:B125"/>
    <mergeCell ref="C124:C125"/>
    <mergeCell ref="D124:D125"/>
    <mergeCell ref="K122:K123"/>
    <mergeCell ref="L122:L123"/>
    <mergeCell ref="M122:M123"/>
    <mergeCell ref="N122:N123"/>
    <mergeCell ref="A121:N121"/>
    <mergeCell ref="E125:F125"/>
    <mergeCell ref="L124:L125"/>
    <mergeCell ref="M124:M125"/>
    <mergeCell ref="A122:A123"/>
    <mergeCell ref="B122:B123"/>
    <mergeCell ref="C122:C123"/>
    <mergeCell ref="D122:D123"/>
    <mergeCell ref="E123:F123"/>
    <mergeCell ref="G122:G123"/>
    <mergeCell ref="H122:H123"/>
    <mergeCell ref="I122:I123"/>
    <mergeCell ref="N117:N118"/>
    <mergeCell ref="H119:H120"/>
    <mergeCell ref="I119:I120"/>
    <mergeCell ref="J119:J120"/>
    <mergeCell ref="K119:K120"/>
    <mergeCell ref="L119:L120"/>
    <mergeCell ref="M119:M120"/>
    <mergeCell ref="N119:N120"/>
    <mergeCell ref="G119:G120"/>
    <mergeCell ref="J117:J118"/>
    <mergeCell ref="E116:F116"/>
    <mergeCell ref="E118:F118"/>
    <mergeCell ref="E120:F120"/>
    <mergeCell ref="A119:A120"/>
    <mergeCell ref="B115:B116"/>
    <mergeCell ref="C115:C116"/>
    <mergeCell ref="C117:C118"/>
    <mergeCell ref="B117:B118"/>
    <mergeCell ref="B119:B120"/>
    <mergeCell ref="C119:C120"/>
    <mergeCell ref="A115:A116"/>
    <mergeCell ref="A117:A118"/>
    <mergeCell ref="D115:D116"/>
    <mergeCell ref="D117:D118"/>
    <mergeCell ref="D119:D120"/>
    <mergeCell ref="G115:G116"/>
    <mergeCell ref="G117:G118"/>
    <mergeCell ref="K115:K116"/>
    <mergeCell ref="L115:L116"/>
    <mergeCell ref="M115:M116"/>
    <mergeCell ref="K117:K118"/>
    <mergeCell ref="L117:L118"/>
    <mergeCell ref="M117:M118"/>
    <mergeCell ref="N115:N116"/>
    <mergeCell ref="H115:H116"/>
    <mergeCell ref="I115:I116"/>
    <mergeCell ref="J115:J116"/>
    <mergeCell ref="H117:H118"/>
    <mergeCell ref="I117:I118"/>
    <mergeCell ref="L106:L107"/>
    <mergeCell ref="M106:M107"/>
    <mergeCell ref="N106:N107"/>
    <mergeCell ref="A108:A109"/>
    <mergeCell ref="B108:B109"/>
    <mergeCell ref="D108:D109"/>
    <mergeCell ref="E109:F109"/>
    <mergeCell ref="G108:G109"/>
    <mergeCell ref="H108:H109"/>
    <mergeCell ref="I108:I109"/>
    <mergeCell ref="J108:J109"/>
    <mergeCell ref="K108:K109"/>
    <mergeCell ref="L108:L109"/>
    <mergeCell ref="M108:M109"/>
    <mergeCell ref="N108:N109"/>
    <mergeCell ref="G106:G107"/>
    <mergeCell ref="H106:H107"/>
    <mergeCell ref="I106:I107"/>
    <mergeCell ref="J106:J107"/>
    <mergeCell ref="K106:K107"/>
    <mergeCell ref="A106:A107"/>
    <mergeCell ref="B106:B107"/>
    <mergeCell ref="D106:D107"/>
    <mergeCell ref="E107:F107"/>
    <mergeCell ref="C106:C107"/>
    <mergeCell ref="C108:C109"/>
    <mergeCell ref="L101:L102"/>
    <mergeCell ref="M101:M102"/>
    <mergeCell ref="N101:N102"/>
    <mergeCell ref="A104:A105"/>
    <mergeCell ref="B104:B105"/>
    <mergeCell ref="D104:D105"/>
    <mergeCell ref="E105:F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G101:G102"/>
    <mergeCell ref="H101:H102"/>
    <mergeCell ref="I101:I102"/>
    <mergeCell ref="J101:J102"/>
    <mergeCell ref="K101:K102"/>
    <mergeCell ref="A101:A102"/>
    <mergeCell ref="B101:B102"/>
    <mergeCell ref="C101:C102"/>
    <mergeCell ref="D101:D102"/>
    <mergeCell ref="E102:F102"/>
    <mergeCell ref="C104:C105"/>
    <mergeCell ref="A96:A97"/>
    <mergeCell ref="B96:B97"/>
    <mergeCell ref="C96:C97"/>
    <mergeCell ref="D96:D97"/>
    <mergeCell ref="E97:F97"/>
    <mergeCell ref="E99:F99"/>
    <mergeCell ref="H94:H95"/>
    <mergeCell ref="I94:I95"/>
    <mergeCell ref="J94:J95"/>
    <mergeCell ref="K94:K95"/>
    <mergeCell ref="A94:A95"/>
    <mergeCell ref="B94:B95"/>
    <mergeCell ref="C94:C95"/>
    <mergeCell ref="D94:D95"/>
    <mergeCell ref="E95:F95"/>
    <mergeCell ref="N89:N90"/>
    <mergeCell ref="M89:M90"/>
    <mergeCell ref="H89:H90"/>
    <mergeCell ref="I87:I88"/>
    <mergeCell ref="J87:J88"/>
    <mergeCell ref="K87:K88"/>
    <mergeCell ref="L87:L88"/>
    <mergeCell ref="H91:H92"/>
    <mergeCell ref="I91:I92"/>
    <mergeCell ref="J91:J92"/>
    <mergeCell ref="K91:K92"/>
    <mergeCell ref="L91:L92"/>
    <mergeCell ref="M91:M92"/>
    <mergeCell ref="N91:N92"/>
    <mergeCell ref="N87:N88"/>
    <mergeCell ref="A82:A83"/>
    <mergeCell ref="B82:B83"/>
    <mergeCell ref="C82:C83"/>
    <mergeCell ref="L94:L95"/>
    <mergeCell ref="M94:M95"/>
    <mergeCell ref="E92:F92"/>
    <mergeCell ref="A87:A88"/>
    <mergeCell ref="A89:A90"/>
    <mergeCell ref="B87:B88"/>
    <mergeCell ref="B89:B90"/>
    <mergeCell ref="C87:C88"/>
    <mergeCell ref="C89:C90"/>
    <mergeCell ref="D87:D88"/>
    <mergeCell ref="D89:D90"/>
    <mergeCell ref="E88:F88"/>
    <mergeCell ref="E90:F90"/>
    <mergeCell ref="G87:G88"/>
    <mergeCell ref="G89:G90"/>
    <mergeCell ref="H87:H88"/>
    <mergeCell ref="M87:M88"/>
    <mergeCell ref="I89:I90"/>
    <mergeCell ref="J89:J90"/>
    <mergeCell ref="K89:K90"/>
    <mergeCell ref="L89:L90"/>
    <mergeCell ref="K84:K85"/>
    <mergeCell ref="L84:L85"/>
    <mergeCell ref="M84:M85"/>
    <mergeCell ref="N84:N85"/>
    <mergeCell ref="G82:G83"/>
    <mergeCell ref="H82:H83"/>
    <mergeCell ref="I82:I83"/>
    <mergeCell ref="J82:J83"/>
    <mergeCell ref="K82:K83"/>
    <mergeCell ref="A84:A85"/>
    <mergeCell ref="B84:B85"/>
    <mergeCell ref="C84:C85"/>
    <mergeCell ref="D84:D85"/>
    <mergeCell ref="E85:F85"/>
    <mergeCell ref="G84:G85"/>
    <mergeCell ref="H84:H85"/>
    <mergeCell ref="I84:I85"/>
    <mergeCell ref="J84:J85"/>
    <mergeCell ref="D82:D83"/>
    <mergeCell ref="E83:F83"/>
    <mergeCell ref="H77:H78"/>
    <mergeCell ref="I77:I78"/>
    <mergeCell ref="J77:J78"/>
    <mergeCell ref="K77:K78"/>
    <mergeCell ref="L77:L78"/>
    <mergeCell ref="M77:M78"/>
    <mergeCell ref="N77:N78"/>
    <mergeCell ref="L82:L83"/>
    <mergeCell ref="M82:M83"/>
    <mergeCell ref="N82:N83"/>
    <mergeCell ref="N79:N80"/>
    <mergeCell ref="L75:L76"/>
    <mergeCell ref="M75:M76"/>
    <mergeCell ref="N75:N76"/>
    <mergeCell ref="A77:A78"/>
    <mergeCell ref="B77:B78"/>
    <mergeCell ref="C77:C78"/>
    <mergeCell ref="D77:D78"/>
    <mergeCell ref="E78:F78"/>
    <mergeCell ref="G77:G78"/>
    <mergeCell ref="G75:G76"/>
    <mergeCell ref="H75:H76"/>
    <mergeCell ref="I75:I76"/>
    <mergeCell ref="J75:J76"/>
    <mergeCell ref="K75:K76"/>
    <mergeCell ref="A75:A76"/>
    <mergeCell ref="B75:B76"/>
    <mergeCell ref="C75:C76"/>
    <mergeCell ref="D75:D76"/>
    <mergeCell ref="E76:F76"/>
    <mergeCell ref="L71:L72"/>
    <mergeCell ref="M71:M72"/>
    <mergeCell ref="N71:N72"/>
    <mergeCell ref="A73:A74"/>
    <mergeCell ref="B73:B74"/>
    <mergeCell ref="C73:C74"/>
    <mergeCell ref="D73:D74"/>
    <mergeCell ref="E74:F74"/>
    <mergeCell ref="G73:G74"/>
    <mergeCell ref="H73:H74"/>
    <mergeCell ref="I73:I74"/>
    <mergeCell ref="J73:J74"/>
    <mergeCell ref="K73:K74"/>
    <mergeCell ref="L73:L74"/>
    <mergeCell ref="M73:M74"/>
    <mergeCell ref="N73:N74"/>
    <mergeCell ref="G71:G72"/>
    <mergeCell ref="H71:H72"/>
    <mergeCell ref="I71:I72"/>
    <mergeCell ref="J71:J72"/>
    <mergeCell ref="K71:K72"/>
    <mergeCell ref="A71:A72"/>
    <mergeCell ref="B71:B72"/>
    <mergeCell ref="C71:C72"/>
    <mergeCell ref="D71:D72"/>
    <mergeCell ref="E72:F72"/>
    <mergeCell ref="A65:A66"/>
    <mergeCell ref="B65:B66"/>
    <mergeCell ref="C65:C66"/>
    <mergeCell ref="D65:D66"/>
    <mergeCell ref="E66:F66"/>
    <mergeCell ref="G65:G66"/>
    <mergeCell ref="H65:H66"/>
    <mergeCell ref="I65:I66"/>
    <mergeCell ref="J65:J66"/>
    <mergeCell ref="K65:K66"/>
    <mergeCell ref="L65:L66"/>
    <mergeCell ref="M65:M66"/>
    <mergeCell ref="N65:N66"/>
    <mergeCell ref="A63:A64"/>
    <mergeCell ref="B63:B64"/>
    <mergeCell ref="C63:C64"/>
    <mergeCell ref="D63:D64"/>
    <mergeCell ref="M59:M60"/>
    <mergeCell ref="N59:N60"/>
    <mergeCell ref="A61:A62"/>
    <mergeCell ref="B61:B62"/>
    <mergeCell ref="C61:C62"/>
    <mergeCell ref="D61:D62"/>
    <mergeCell ref="E62:F62"/>
    <mergeCell ref="G61:G62"/>
    <mergeCell ref="H61:H62"/>
    <mergeCell ref="I61:I62"/>
    <mergeCell ref="J61:J62"/>
    <mergeCell ref="K61:K62"/>
    <mergeCell ref="L61:L62"/>
    <mergeCell ref="M61:M62"/>
    <mergeCell ref="N61:N62"/>
    <mergeCell ref="G59:G60"/>
    <mergeCell ref="H59:H60"/>
    <mergeCell ref="I59:I60"/>
    <mergeCell ref="J59:J60"/>
    <mergeCell ref="K59:K60"/>
    <mergeCell ref="A59:A60"/>
    <mergeCell ref="B59:B60"/>
    <mergeCell ref="C59:C60"/>
    <mergeCell ref="D59:D60"/>
    <mergeCell ref="E60:F60"/>
    <mergeCell ref="J46:J47"/>
    <mergeCell ref="K46:K47"/>
    <mergeCell ref="L46:L47"/>
    <mergeCell ref="L50:L51"/>
    <mergeCell ref="A48:A49"/>
    <mergeCell ref="B48:B49"/>
    <mergeCell ref="C48:C49"/>
    <mergeCell ref="D48:D49"/>
    <mergeCell ref="G48:G49"/>
    <mergeCell ref="H48:H49"/>
    <mergeCell ref="I48:I49"/>
    <mergeCell ref="J48:J49"/>
    <mergeCell ref="K48:K49"/>
    <mergeCell ref="L48:L49"/>
    <mergeCell ref="B46:B47"/>
    <mergeCell ref="L59:L60"/>
    <mergeCell ref="G50:G51"/>
    <mergeCell ref="H50:H51"/>
    <mergeCell ref="I50:I51"/>
    <mergeCell ref="J50:J51"/>
    <mergeCell ref="K50:K51"/>
    <mergeCell ref="H54:H55"/>
    <mergeCell ref="M46:M47"/>
    <mergeCell ref="N46:N47"/>
    <mergeCell ref="C46:C47"/>
    <mergeCell ref="D46:D47"/>
    <mergeCell ref="E47:F47"/>
    <mergeCell ref="H46:H47"/>
    <mergeCell ref="I46:I47"/>
    <mergeCell ref="G46:G47"/>
    <mergeCell ref="L43:L44"/>
    <mergeCell ref="M43:M44"/>
    <mergeCell ref="N43:N44"/>
    <mergeCell ref="G43:G44"/>
    <mergeCell ref="H43:H44"/>
    <mergeCell ref="I43:I44"/>
    <mergeCell ref="J43:J44"/>
    <mergeCell ref="K43:K44"/>
    <mergeCell ref="B43:B44"/>
    <mergeCell ref="C43:C44"/>
    <mergeCell ref="D43:D44"/>
    <mergeCell ref="E44:F44"/>
    <mergeCell ref="A40:A41"/>
    <mergeCell ref="B40:B41"/>
    <mergeCell ref="C40:C41"/>
    <mergeCell ref="D40:D41"/>
    <mergeCell ref="E41:F41"/>
    <mergeCell ref="A43:A44"/>
    <mergeCell ref="A35:A36"/>
    <mergeCell ref="B35:B36"/>
    <mergeCell ref="C35:C36"/>
    <mergeCell ref="D35:D36"/>
    <mergeCell ref="E36:F36"/>
    <mergeCell ref="G35:G36"/>
    <mergeCell ref="H35:H36"/>
    <mergeCell ref="I35:I36"/>
    <mergeCell ref="J35:J36"/>
    <mergeCell ref="J40:J41"/>
    <mergeCell ref="K40:K41"/>
    <mergeCell ref="L40:L41"/>
    <mergeCell ref="M40:M41"/>
    <mergeCell ref="A37:A38"/>
    <mergeCell ref="B37:B38"/>
    <mergeCell ref="C37:C38"/>
    <mergeCell ref="D37:D38"/>
    <mergeCell ref="E38:F38"/>
    <mergeCell ref="N28:N29"/>
    <mergeCell ref="B28:B29"/>
    <mergeCell ref="I28:I29"/>
    <mergeCell ref="N40:N41"/>
    <mergeCell ref="B33:B34"/>
    <mergeCell ref="C33:C34"/>
    <mergeCell ref="D33:D34"/>
    <mergeCell ref="E34:F34"/>
    <mergeCell ref="L37:L38"/>
    <mergeCell ref="M37:M38"/>
    <mergeCell ref="N37:N38"/>
    <mergeCell ref="G37:G38"/>
    <mergeCell ref="H37:H38"/>
    <mergeCell ref="I37:I38"/>
    <mergeCell ref="J37:J38"/>
    <mergeCell ref="K37:K38"/>
    <mergeCell ref="N35:N36"/>
    <mergeCell ref="B31:B32"/>
    <mergeCell ref="C31:C32"/>
    <mergeCell ref="L33:L34"/>
    <mergeCell ref="M33:M34"/>
    <mergeCell ref="N33:N34"/>
    <mergeCell ref="K35:K36"/>
    <mergeCell ref="L35:L36"/>
    <mergeCell ref="L28:L29"/>
    <mergeCell ref="M28:M29"/>
    <mergeCell ref="C28:C29"/>
    <mergeCell ref="D28:D29"/>
    <mergeCell ref="E29:F29"/>
    <mergeCell ref="G28:G29"/>
    <mergeCell ref="H28:H29"/>
    <mergeCell ref="A31:A32"/>
    <mergeCell ref="J31:J32"/>
    <mergeCell ref="K31:K32"/>
    <mergeCell ref="L31:L32"/>
    <mergeCell ref="M31:M32"/>
    <mergeCell ref="N3:N4"/>
    <mergeCell ref="A5:A6"/>
    <mergeCell ref="B5:B6"/>
    <mergeCell ref="C5:C6"/>
    <mergeCell ref="D5:D6"/>
    <mergeCell ref="E6:F6"/>
    <mergeCell ref="G5:G6"/>
    <mergeCell ref="H5:H6"/>
    <mergeCell ref="I5:I6"/>
    <mergeCell ref="J5:J6"/>
    <mergeCell ref="K5:K6"/>
    <mergeCell ref="L5:L6"/>
    <mergeCell ref="M5:M6"/>
    <mergeCell ref="N5:N6"/>
    <mergeCell ref="L3:L4"/>
    <mergeCell ref="A28:A29"/>
    <mergeCell ref="L7:L8"/>
    <mergeCell ref="M7:M8"/>
    <mergeCell ref="N7:N8"/>
    <mergeCell ref="A9:A10"/>
    <mergeCell ref="H7:H8"/>
    <mergeCell ref="I7:I8"/>
    <mergeCell ref="J7:J8"/>
    <mergeCell ref="K7:K8"/>
    <mergeCell ref="E8:F8"/>
    <mergeCell ref="L9:L10"/>
    <mergeCell ref="M9:M10"/>
    <mergeCell ref="N9:N10"/>
    <mergeCell ref="G7:G8"/>
    <mergeCell ref="G9:G10"/>
    <mergeCell ref="H9:H10"/>
    <mergeCell ref="I9:I10"/>
    <mergeCell ref="J9:J10"/>
    <mergeCell ref="K9:K10"/>
    <mergeCell ref="A7:A8"/>
    <mergeCell ref="B7:B8"/>
    <mergeCell ref="C7:C8"/>
    <mergeCell ref="D7:D8"/>
    <mergeCell ref="K28:K29"/>
    <mergeCell ref="O142:O143"/>
    <mergeCell ref="O132:O133"/>
    <mergeCell ref="B1:N1"/>
    <mergeCell ref="A27:N27"/>
    <mergeCell ref="A30:N30"/>
    <mergeCell ref="A39:N39"/>
    <mergeCell ref="A42:N42"/>
    <mergeCell ref="A3:A4"/>
    <mergeCell ref="B3:B4"/>
    <mergeCell ref="C3:C4"/>
    <mergeCell ref="D3:D4"/>
    <mergeCell ref="E4:F4"/>
    <mergeCell ref="G3:G4"/>
    <mergeCell ref="H3:H4"/>
    <mergeCell ref="I3:I4"/>
    <mergeCell ref="J3:J4"/>
    <mergeCell ref="K3:K4"/>
    <mergeCell ref="M3:M4"/>
    <mergeCell ref="A45:N45"/>
    <mergeCell ref="J28:J29"/>
    <mergeCell ref="B9:B10"/>
    <mergeCell ref="C9:C10"/>
    <mergeCell ref="D9:D10"/>
    <mergeCell ref="E10:F10"/>
    <mergeCell ref="D31:D32"/>
    <mergeCell ref="E32:F32"/>
    <mergeCell ref="G31:G32"/>
    <mergeCell ref="H31:H32"/>
    <mergeCell ref="A114:N114"/>
    <mergeCell ref="A86:N86"/>
    <mergeCell ref="A93:N93"/>
    <mergeCell ref="A100:N100"/>
    <mergeCell ref="A103:N103"/>
    <mergeCell ref="A58:N58"/>
    <mergeCell ref="A67:N67"/>
    <mergeCell ref="A70:N70"/>
    <mergeCell ref="A46:A47"/>
    <mergeCell ref="M35:M36"/>
    <mergeCell ref="G33:G34"/>
    <mergeCell ref="H33:H34"/>
    <mergeCell ref="I33:I34"/>
    <mergeCell ref="J33:J34"/>
    <mergeCell ref="K33:K34"/>
    <mergeCell ref="A33:A34"/>
    <mergeCell ref="N31:N32"/>
    <mergeCell ref="G40:G41"/>
    <mergeCell ref="H40:H41"/>
    <mergeCell ref="I40:I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Öğretim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2022-11-16T15:20:45Z</dcterms:modified>
</cp:coreProperties>
</file>