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665" windowHeight="11940"/>
  </bookViews>
  <sheets>
    <sheet name="Sayfa1" sheetId="1" r:id="rId1"/>
  </sheets>
  <definedNames>
    <definedName name="_xlnm.Print_Area" localSheetId="0">Sayfa1!$A$1:$O$55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9" i="1" l="1"/>
  <c r="E41" i="1" l="1"/>
  <c r="E44" i="1"/>
  <c r="E46" i="1"/>
  <c r="E48" i="1"/>
  <c r="E50" i="1"/>
  <c r="E52" i="1"/>
  <c r="E54" i="1"/>
  <c r="E38" i="1"/>
  <c r="E35" i="1"/>
  <c r="E32" i="1"/>
  <c r="E23" i="1"/>
  <c r="E20" i="1"/>
  <c r="E17" i="1"/>
  <c r="E14" i="1"/>
  <c r="E12" i="1"/>
  <c r="E9" i="1"/>
  <c r="E6" i="1"/>
  <c r="E4" i="1"/>
  <c r="N3" i="1" l="1"/>
  <c r="N11" i="1"/>
  <c r="N13" i="1"/>
  <c r="E26" i="1"/>
  <c r="N25" i="1" s="1"/>
  <c r="N45" i="1"/>
  <c r="N49" i="1"/>
</calcChain>
</file>

<file path=xl/sharedStrings.xml><?xml version="1.0" encoding="utf-8"?>
<sst xmlns="http://schemas.openxmlformats.org/spreadsheetml/2006/main" count="183" uniqueCount="38">
  <si>
    <t>HKU IRO</t>
  </si>
  <si>
    <t>No</t>
  </si>
  <si>
    <t>GPA</t>
  </si>
  <si>
    <t>Staj</t>
  </si>
  <si>
    <t>Nutrition and Dietetics</t>
  </si>
  <si>
    <t>Computer Engineering</t>
  </si>
  <si>
    <t>ITL</t>
  </si>
  <si>
    <t>Psychology</t>
  </si>
  <si>
    <t>Business Administration</t>
  </si>
  <si>
    <t>Architecture</t>
  </si>
  <si>
    <t>Interior Architecture and Environmental Design</t>
  </si>
  <si>
    <t>ELT</t>
  </si>
  <si>
    <t>Department</t>
  </si>
  <si>
    <t>Type</t>
  </si>
  <si>
    <t>Writing Exam</t>
  </si>
  <si>
    <t>Oral Exam</t>
  </si>
  <si>
    <t>Total</t>
  </si>
  <si>
    <t>RESULTS</t>
  </si>
  <si>
    <t>0.00</t>
  </si>
  <si>
    <t>Gazi ve Şehit çocuklarına</t>
  </si>
  <si>
    <t>Engellililk durumu</t>
  </si>
  <si>
    <t>Başvuru Esnasında Staj Kabul Mektubu Sunma</t>
  </si>
  <si>
    <t>Dil sınavına gireceğini beyan edip mazeretsiz girmeme</t>
  </si>
  <si>
    <t>Daha önce yararlanma (hibeli / hibesiz)</t>
  </si>
  <si>
    <t>Electric-Electronic Engineering</t>
  </si>
  <si>
    <t>Visual Communication Design MA</t>
  </si>
  <si>
    <t>Economics</t>
  </si>
  <si>
    <t>Electric-Electronic Engineering MA</t>
  </si>
  <si>
    <t>LIST OF STUDENTS - 10.04.2023</t>
  </si>
  <si>
    <t>SUBSTITUTE 1</t>
  </si>
  <si>
    <t>FAILED</t>
  </si>
  <si>
    <t>SUBSTITUTE 2</t>
  </si>
  <si>
    <t>SELECTED 1</t>
  </si>
  <si>
    <t>SELECTED 2</t>
  </si>
  <si>
    <t>Staj
Yüksek Lisans</t>
  </si>
  <si>
    <t>Dijital Beceriyi Geliştirmeyi Yönelik Staj</t>
  </si>
  <si>
    <t>Physical Therapy and Rehabilitation</t>
  </si>
  <si>
    <t>Student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</si>
</sst>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charset val="162"/>
      <scheme val="minor"/>
    </font>
    <font>
      <b/>
      <sz val="10"/>
      <color rgb="FFFFFFFF"/>
      <name val="Calibri"/>
      <family val="2"/>
      <charset val="162"/>
      <scheme val="minor"/>
    </font>
    <font>
      <b/>
      <sz val="15"/>
      <color theme="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0"/>
      <color rgb="FF9C0006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0"/>
      <color theme="0"/>
      <name val="Calibri"/>
      <family val="2"/>
      <charset val="16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1"/>
      <color theme="0"/>
      <name val="Calibri"/>
      <family val="2"/>
      <charset val="16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33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/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 style="double">
        <color rgb="FF3F3F3F"/>
      </top>
      <bottom/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3F3F3F"/>
      </bottom>
      <diagonal/>
    </border>
    <border>
      <left style="thin">
        <color auto="1"/>
      </left>
      <right style="thin">
        <color auto="1"/>
      </right>
      <top style="double">
        <color rgb="FF3F3F3F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 style="double">
        <color rgb="FF3F3F3F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double">
        <color rgb="FF3F3F3F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</borders>
  <cellStyleXfs count="5">
    <xf numFmtId="0" fontId="0" fillId="0" borderId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2" applyNumberFormat="0" applyAlignment="0" applyProtection="0"/>
    <xf numFmtId="0" fontId="16" fillId="6" borderId="0" applyNumberFormat="0" applyBorder="0" applyAlignment="0" applyProtection="0"/>
  </cellStyleXfs>
  <cellXfs count="11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4" fillId="0" borderId="0" xfId="0" applyFont="1" applyBorder="1" applyAlignment="1">
      <alignment horizontal="center" wrapText="1"/>
    </xf>
    <xf numFmtId="0" fontId="0" fillId="0" borderId="0" xfId="0" applyFill="1"/>
    <xf numFmtId="0" fontId="4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3" fontId="4" fillId="0" borderId="3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5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8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3" fillId="0" borderId="3" xfId="0" applyFont="1" applyFill="1" applyBorder="1" applyAlignment="1">
      <alignment horizontal="center" vertical="center" wrapText="1"/>
    </xf>
    <xf numFmtId="3" fontId="13" fillId="0" borderId="3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3" fillId="2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7" borderId="24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3" fontId="13" fillId="0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22" fillId="4" borderId="3" xfId="2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21" fillId="8" borderId="3" xfId="1" applyFont="1" applyFill="1" applyBorder="1" applyAlignment="1">
      <alignment horizontal="center" vertical="center" wrapText="1"/>
    </xf>
    <xf numFmtId="0" fontId="21" fillId="6" borderId="7" xfId="4" applyFont="1" applyBorder="1" applyAlignment="1">
      <alignment horizontal="center" vertical="center" wrapText="1"/>
    </xf>
    <xf numFmtId="0" fontId="21" fillId="6" borderId="19" xfId="4" applyFont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14" fillId="9" borderId="7" xfId="4" applyFont="1" applyFill="1" applyBorder="1" applyAlignment="1">
      <alignment horizontal="center" vertical="center" wrapText="1"/>
    </xf>
    <xf numFmtId="0" fontId="14" fillId="9" borderId="19" xfId="4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5" borderId="11" xfId="3" applyBorder="1" applyAlignment="1">
      <alignment horizontal="center" vertical="center" wrapText="1"/>
    </xf>
    <xf numFmtId="0" fontId="1" fillId="9" borderId="24" xfId="0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 wrapText="1"/>
    </xf>
    <xf numFmtId="0" fontId="14" fillId="6" borderId="7" xfId="4" applyFont="1" applyBorder="1" applyAlignment="1">
      <alignment horizontal="center" vertical="center" wrapText="1"/>
    </xf>
    <xf numFmtId="0" fontId="14" fillId="6" borderId="19" xfId="4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4" borderId="3" xfId="2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19" fillId="0" borderId="2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3" fontId="13" fillId="0" borderId="9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7" fillId="5" borderId="11" xfId="3" applyBorder="1" applyAlignment="1">
      <alignment horizontal="center" wrapText="1"/>
    </xf>
    <xf numFmtId="0" fontId="7" fillId="5" borderId="8" xfId="3" applyBorder="1" applyAlignment="1">
      <alignment horizontal="center" vertical="center" wrapText="1"/>
    </xf>
    <xf numFmtId="0" fontId="7" fillId="5" borderId="5" xfId="3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</cellXfs>
  <cellStyles count="5">
    <cellStyle name="İşaretli Hücre" xfId="3" builtinId="23"/>
    <cellStyle name="İyi" xfId="1" builtinId="26"/>
    <cellStyle name="Kötü" xfId="2" builtinId="27"/>
    <cellStyle name="Normal" xfId="0" builtinId="0"/>
    <cellStyle name="Vurgu1" xfId="4" builtinId="29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tabSelected="1" zoomScale="62" zoomScaleNormal="62" workbookViewId="0">
      <selection activeCell="L25" sqref="L25:L26"/>
    </sheetView>
  </sheetViews>
  <sheetFormatPr defaultColWidth="8.85546875" defaultRowHeight="15.75" x14ac:dyDescent="0.25"/>
  <cols>
    <col min="1" max="1" width="7.42578125" style="17" customWidth="1"/>
    <col min="2" max="2" width="28.85546875" style="27" customWidth="1"/>
    <col min="3" max="3" width="32.7109375" style="27" customWidth="1"/>
    <col min="4" max="4" width="7.7109375" style="27" customWidth="1"/>
    <col min="5" max="5" width="7.7109375" style="7" customWidth="1"/>
    <col min="6" max="6" width="7.140625" style="9" customWidth="1"/>
    <col min="7" max="8" width="12.42578125" customWidth="1"/>
    <col min="9" max="9" width="11.140625" customWidth="1"/>
    <col min="10" max="10" width="10.42578125" customWidth="1"/>
    <col min="11" max="11" width="10.85546875" customWidth="1"/>
    <col min="12" max="12" width="11.7109375" customWidth="1"/>
    <col min="14" max="14" width="9.140625" style="30" bestFit="1" customWidth="1"/>
    <col min="15" max="15" width="16.85546875" style="23" bestFit="1" customWidth="1"/>
    <col min="16" max="16" width="19" customWidth="1"/>
  </cols>
  <sheetData>
    <row r="1" spans="1:15" ht="25.5" x14ac:dyDescent="0.25">
      <c r="A1" s="15" t="s">
        <v>0</v>
      </c>
      <c r="B1" s="97" t="s">
        <v>28</v>
      </c>
      <c r="C1" s="97"/>
      <c r="D1" s="25"/>
    </row>
    <row r="2" spans="1:15" s="2" customFormat="1" ht="64.5" thickBot="1" x14ac:dyDescent="0.3">
      <c r="A2" s="16" t="s">
        <v>1</v>
      </c>
      <c r="B2" s="26" t="s">
        <v>37</v>
      </c>
      <c r="C2" s="26" t="s">
        <v>12</v>
      </c>
      <c r="D2" s="26" t="s">
        <v>13</v>
      </c>
      <c r="E2" s="6" t="s">
        <v>14</v>
      </c>
      <c r="F2" s="1" t="s">
        <v>15</v>
      </c>
      <c r="G2" s="1" t="s">
        <v>19</v>
      </c>
      <c r="H2" s="1" t="s">
        <v>35</v>
      </c>
      <c r="I2" s="1" t="s">
        <v>20</v>
      </c>
      <c r="J2" s="3" t="s">
        <v>21</v>
      </c>
      <c r="K2" s="5" t="s">
        <v>22</v>
      </c>
      <c r="L2" s="4" t="s">
        <v>23</v>
      </c>
      <c r="M2" s="1" t="s">
        <v>2</v>
      </c>
      <c r="N2" s="31" t="s">
        <v>16</v>
      </c>
      <c r="O2" s="24" t="s">
        <v>17</v>
      </c>
    </row>
    <row r="3" spans="1:15" ht="20.25" thickTop="1" x14ac:dyDescent="0.25">
      <c r="A3" s="91">
        <v>1</v>
      </c>
      <c r="B3" s="93">
        <v>181803051</v>
      </c>
      <c r="C3" s="95" t="s">
        <v>11</v>
      </c>
      <c r="D3" s="35" t="s">
        <v>3</v>
      </c>
      <c r="E3" s="19">
        <v>53</v>
      </c>
      <c r="F3" s="20">
        <v>90</v>
      </c>
      <c r="G3" s="56" t="s">
        <v>18</v>
      </c>
      <c r="H3" s="56" t="s">
        <v>18</v>
      </c>
      <c r="I3" s="56" t="s">
        <v>18</v>
      </c>
      <c r="J3" s="56" t="s">
        <v>18</v>
      </c>
      <c r="K3" s="69" t="s">
        <v>18</v>
      </c>
      <c r="L3" s="56" t="s">
        <v>18</v>
      </c>
      <c r="M3" s="106">
        <v>70.599999999999994</v>
      </c>
      <c r="N3" s="109">
        <f>AVERAGE(M3,E4)</f>
        <v>71.05</v>
      </c>
      <c r="O3" s="44" t="s">
        <v>29</v>
      </c>
    </row>
    <row r="4" spans="1:15" ht="20.25" thickBot="1" x14ac:dyDescent="0.3">
      <c r="A4" s="59"/>
      <c r="B4" s="94"/>
      <c r="C4" s="96"/>
      <c r="D4" s="36"/>
      <c r="E4" s="63">
        <f>E3*50%+F3*50%</f>
        <v>71.5</v>
      </c>
      <c r="F4" s="64"/>
      <c r="G4" s="57"/>
      <c r="H4" s="57"/>
      <c r="I4" s="57"/>
      <c r="J4" s="57"/>
      <c r="K4" s="57"/>
      <c r="L4" s="57"/>
      <c r="M4" s="66"/>
      <c r="N4" s="111"/>
      <c r="O4" s="44"/>
    </row>
    <row r="5" spans="1:15" ht="20.25" customHeight="1" thickTop="1" x14ac:dyDescent="0.25">
      <c r="A5" s="91">
        <v>2</v>
      </c>
      <c r="B5" s="93">
        <v>181803027</v>
      </c>
      <c r="C5" s="95" t="s">
        <v>11</v>
      </c>
      <c r="D5" s="35" t="s">
        <v>3</v>
      </c>
      <c r="E5" s="19">
        <v>65</v>
      </c>
      <c r="F5" s="20">
        <v>86</v>
      </c>
      <c r="G5" s="56" t="s">
        <v>18</v>
      </c>
      <c r="H5" s="56" t="s">
        <v>18</v>
      </c>
      <c r="I5" s="56" t="s">
        <v>18</v>
      </c>
      <c r="J5" s="56" t="s">
        <v>18</v>
      </c>
      <c r="K5" s="56" t="s">
        <v>18</v>
      </c>
      <c r="L5" s="56" t="s">
        <v>18</v>
      </c>
      <c r="M5" s="106">
        <v>77.36</v>
      </c>
      <c r="N5" s="109">
        <v>76.680000000000007</v>
      </c>
      <c r="O5" s="54" t="s">
        <v>32</v>
      </c>
    </row>
    <row r="6" spans="1:15" ht="20.25" thickBot="1" x14ac:dyDescent="0.3">
      <c r="A6" s="82"/>
      <c r="B6" s="107"/>
      <c r="C6" s="108"/>
      <c r="D6" s="36"/>
      <c r="E6" s="85">
        <f>E5*50%+F5*50%</f>
        <v>75.5</v>
      </c>
      <c r="F6" s="86"/>
      <c r="G6" s="76"/>
      <c r="H6" s="57"/>
      <c r="I6" s="76"/>
      <c r="J6" s="76"/>
      <c r="K6" s="76"/>
      <c r="L6" s="76"/>
      <c r="M6" s="72"/>
      <c r="N6" s="110"/>
      <c r="O6" s="55"/>
    </row>
    <row r="7" spans="1:15" ht="16.5" thickTop="1" thickBot="1" x14ac:dyDescent="0.3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</row>
    <row r="8" spans="1:15" ht="20.25" customHeight="1" thickTop="1" x14ac:dyDescent="0.25">
      <c r="A8" s="98">
        <v>3</v>
      </c>
      <c r="B8" s="100">
        <v>191902009</v>
      </c>
      <c r="C8" s="103" t="s">
        <v>36</v>
      </c>
      <c r="D8" s="35" t="s">
        <v>3</v>
      </c>
      <c r="E8" s="19">
        <v>89</v>
      </c>
      <c r="F8" s="14">
        <v>20</v>
      </c>
      <c r="G8" s="75" t="s">
        <v>18</v>
      </c>
      <c r="H8" s="56" t="s">
        <v>18</v>
      </c>
      <c r="I8" s="75" t="s">
        <v>18</v>
      </c>
      <c r="J8" s="75" t="s">
        <v>18</v>
      </c>
      <c r="K8" s="75" t="s">
        <v>18</v>
      </c>
      <c r="L8" s="75" t="s">
        <v>18</v>
      </c>
      <c r="M8" s="71">
        <v>85.06</v>
      </c>
      <c r="N8" s="73">
        <v>70</v>
      </c>
      <c r="O8" s="54" t="s">
        <v>32</v>
      </c>
    </row>
    <row r="9" spans="1:15" ht="20.25" thickBot="1" x14ac:dyDescent="0.3">
      <c r="A9" s="99"/>
      <c r="B9" s="101"/>
      <c r="C9" s="84"/>
      <c r="D9" s="36"/>
      <c r="E9" s="104">
        <f>E8*50%+F8*50%</f>
        <v>54.5</v>
      </c>
      <c r="F9" s="105"/>
      <c r="G9" s="57"/>
      <c r="H9" s="57"/>
      <c r="I9" s="57"/>
      <c r="J9" s="57"/>
      <c r="K9" s="57"/>
      <c r="L9" s="57"/>
      <c r="M9" s="66"/>
      <c r="N9" s="102"/>
      <c r="O9" s="55"/>
    </row>
    <row r="10" spans="1:15" ht="16.5" thickTop="1" thickBot="1" x14ac:dyDescent="0.3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</row>
    <row r="11" spans="1:15" ht="20.25" customHeight="1" thickTop="1" x14ac:dyDescent="0.25">
      <c r="A11" s="32">
        <v>4</v>
      </c>
      <c r="B11" s="33">
        <v>191901003</v>
      </c>
      <c r="C11" s="34" t="s">
        <v>4</v>
      </c>
      <c r="D11" s="35" t="s">
        <v>3</v>
      </c>
      <c r="E11" s="28">
        <v>69</v>
      </c>
      <c r="F11" s="10">
        <v>98</v>
      </c>
      <c r="G11" s="42" t="s">
        <v>18</v>
      </c>
      <c r="H11" s="56" t="s">
        <v>18</v>
      </c>
      <c r="I11" s="42" t="s">
        <v>18</v>
      </c>
      <c r="J11" s="50">
        <v>10</v>
      </c>
      <c r="K11" s="50" t="s">
        <v>18</v>
      </c>
      <c r="L11" s="50">
        <v>-10</v>
      </c>
      <c r="M11" s="39">
        <v>87.86</v>
      </c>
      <c r="N11" s="40">
        <f>AVERAGE(M11,E12)</f>
        <v>85.68</v>
      </c>
      <c r="O11" s="54" t="s">
        <v>32</v>
      </c>
    </row>
    <row r="12" spans="1:15" ht="20.25" thickBot="1" x14ac:dyDescent="0.3">
      <c r="A12" s="32"/>
      <c r="B12" s="33"/>
      <c r="C12" s="34"/>
      <c r="D12" s="36"/>
      <c r="E12" s="116">
        <f>AVERAGE(E11*50%+F11*50%)</f>
        <v>83.5</v>
      </c>
      <c r="F12" s="116"/>
      <c r="G12" s="42"/>
      <c r="H12" s="57"/>
      <c r="I12" s="42"/>
      <c r="J12" s="50"/>
      <c r="K12" s="50"/>
      <c r="L12" s="50"/>
      <c r="M12" s="39"/>
      <c r="N12" s="40"/>
      <c r="O12" s="55"/>
    </row>
    <row r="13" spans="1:15" ht="20.25" customHeight="1" thickTop="1" x14ac:dyDescent="0.25">
      <c r="A13" s="58">
        <v>5</v>
      </c>
      <c r="B13" s="87">
        <v>191901006</v>
      </c>
      <c r="C13" s="83" t="s">
        <v>4</v>
      </c>
      <c r="D13" s="35" t="s">
        <v>3</v>
      </c>
      <c r="E13" s="11">
        <v>83</v>
      </c>
      <c r="F13" s="12">
        <v>72</v>
      </c>
      <c r="G13" s="69" t="s">
        <v>18</v>
      </c>
      <c r="H13" s="56" t="s">
        <v>18</v>
      </c>
      <c r="I13" s="69" t="s">
        <v>18</v>
      </c>
      <c r="J13" s="79">
        <v>10</v>
      </c>
      <c r="K13" s="79" t="s">
        <v>18</v>
      </c>
      <c r="L13" s="79">
        <v>-10</v>
      </c>
      <c r="M13" s="65">
        <v>92.06</v>
      </c>
      <c r="N13" s="115">
        <f>AVERAGE(M13,E14)</f>
        <v>84.78</v>
      </c>
      <c r="O13" s="54" t="s">
        <v>33</v>
      </c>
    </row>
    <row r="14" spans="1:15" ht="20.25" thickBot="1" x14ac:dyDescent="0.3">
      <c r="A14" s="59"/>
      <c r="B14" s="88"/>
      <c r="C14" s="84"/>
      <c r="D14" s="36"/>
      <c r="E14" s="89">
        <f>E13*50%+F13*50%</f>
        <v>77.5</v>
      </c>
      <c r="F14" s="90"/>
      <c r="G14" s="57"/>
      <c r="H14" s="57"/>
      <c r="I14" s="57"/>
      <c r="J14" s="80"/>
      <c r="K14" s="80"/>
      <c r="L14" s="80"/>
      <c r="M14" s="66"/>
      <c r="N14" s="102"/>
      <c r="O14" s="55"/>
    </row>
    <row r="15" spans="1:15" ht="16.5" thickTop="1" thickBot="1" x14ac:dyDescent="0.3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</row>
    <row r="16" spans="1:15" ht="25.15" customHeight="1" thickTop="1" x14ac:dyDescent="0.25">
      <c r="A16" s="91">
        <v>6</v>
      </c>
      <c r="B16" s="92">
        <v>216111557</v>
      </c>
      <c r="C16" s="34" t="s">
        <v>25</v>
      </c>
      <c r="D16" s="52" t="s">
        <v>34</v>
      </c>
      <c r="E16" s="13">
        <v>26</v>
      </c>
      <c r="F16" s="14">
        <v>52</v>
      </c>
      <c r="G16" s="56" t="s">
        <v>18</v>
      </c>
      <c r="H16" s="56" t="s">
        <v>18</v>
      </c>
      <c r="I16" s="56" t="s">
        <v>18</v>
      </c>
      <c r="J16" s="56" t="s">
        <v>18</v>
      </c>
      <c r="K16" s="56" t="s">
        <v>18</v>
      </c>
      <c r="L16" s="56" t="s">
        <v>18</v>
      </c>
      <c r="M16" s="106">
        <v>89.96</v>
      </c>
      <c r="N16" s="117">
        <v>65</v>
      </c>
      <c r="O16" s="48" t="s">
        <v>32</v>
      </c>
    </row>
    <row r="17" spans="1:15" ht="25.15" customHeight="1" thickBot="1" x14ac:dyDescent="0.3">
      <c r="A17" s="59"/>
      <c r="B17" s="88"/>
      <c r="C17" s="34"/>
      <c r="D17" s="53"/>
      <c r="E17" s="89">
        <f>E16*50%+F16*50%</f>
        <v>39</v>
      </c>
      <c r="F17" s="90"/>
      <c r="G17" s="57"/>
      <c r="H17" s="57"/>
      <c r="I17" s="57"/>
      <c r="J17" s="57"/>
      <c r="K17" s="57"/>
      <c r="L17" s="57"/>
      <c r="M17" s="66"/>
      <c r="N17" s="102"/>
      <c r="O17" s="49"/>
    </row>
    <row r="18" spans="1:15" ht="16.5" thickTop="1" thickBot="1" x14ac:dyDescent="0.3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</row>
    <row r="19" spans="1:15" ht="20.25" customHeight="1" thickTop="1" x14ac:dyDescent="0.25">
      <c r="A19" s="32">
        <v>7</v>
      </c>
      <c r="B19" s="33">
        <v>221602030</v>
      </c>
      <c r="C19" s="83" t="s">
        <v>10</v>
      </c>
      <c r="D19" s="35" t="s">
        <v>3</v>
      </c>
      <c r="E19" s="29">
        <v>35</v>
      </c>
      <c r="F19" s="18">
        <v>32</v>
      </c>
      <c r="G19" s="42" t="s">
        <v>18</v>
      </c>
      <c r="H19" s="56" t="s">
        <v>18</v>
      </c>
      <c r="I19" s="42" t="s">
        <v>18</v>
      </c>
      <c r="J19" s="42" t="s">
        <v>18</v>
      </c>
      <c r="K19" s="42" t="s">
        <v>18</v>
      </c>
      <c r="L19" s="42" t="s">
        <v>18</v>
      </c>
      <c r="M19" s="39">
        <v>63.36</v>
      </c>
      <c r="N19" s="40">
        <v>49</v>
      </c>
      <c r="O19" s="70" t="s">
        <v>30</v>
      </c>
    </row>
    <row r="20" spans="1:15" ht="19.5" x14ac:dyDescent="0.25">
      <c r="A20" s="32"/>
      <c r="B20" s="33"/>
      <c r="C20" s="84"/>
      <c r="D20" s="36"/>
      <c r="E20" s="38">
        <f>E19*50%+F19*50%</f>
        <v>33.5</v>
      </c>
      <c r="F20" s="38"/>
      <c r="G20" s="42"/>
      <c r="H20" s="57"/>
      <c r="I20" s="42"/>
      <c r="J20" s="42"/>
      <c r="K20" s="42"/>
      <c r="L20" s="42"/>
      <c r="M20" s="39"/>
      <c r="N20" s="40"/>
      <c r="O20" s="70"/>
    </row>
    <row r="21" spans="1:15" thickBot="1" x14ac:dyDescent="0.3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</row>
    <row r="22" spans="1:15" ht="20.25" customHeight="1" thickTop="1" x14ac:dyDescent="0.25">
      <c r="A22" s="81">
        <v>8</v>
      </c>
      <c r="B22" s="33">
        <v>191601003</v>
      </c>
      <c r="C22" s="83" t="s">
        <v>9</v>
      </c>
      <c r="D22" s="35" t="s">
        <v>3</v>
      </c>
      <c r="E22" s="19">
        <v>66</v>
      </c>
      <c r="F22" s="20">
        <v>90</v>
      </c>
      <c r="G22" s="75" t="s">
        <v>18</v>
      </c>
      <c r="H22" s="56" t="s">
        <v>18</v>
      </c>
      <c r="I22" s="75" t="s">
        <v>18</v>
      </c>
      <c r="J22" s="50">
        <v>10</v>
      </c>
      <c r="K22" s="77" t="s">
        <v>18</v>
      </c>
      <c r="L22" s="79">
        <v>-10</v>
      </c>
      <c r="M22" s="71">
        <v>81.8</v>
      </c>
      <c r="N22" s="73">
        <v>80</v>
      </c>
      <c r="O22" s="54" t="s">
        <v>32</v>
      </c>
    </row>
    <row r="23" spans="1:15" ht="20.25" thickBot="1" x14ac:dyDescent="0.3">
      <c r="A23" s="82"/>
      <c r="B23" s="33"/>
      <c r="C23" s="84"/>
      <c r="D23" s="36"/>
      <c r="E23" s="85">
        <f>E22*50%+F22*50%</f>
        <v>78</v>
      </c>
      <c r="F23" s="86"/>
      <c r="G23" s="76"/>
      <c r="H23" s="57"/>
      <c r="I23" s="76"/>
      <c r="J23" s="50"/>
      <c r="K23" s="78"/>
      <c r="L23" s="80"/>
      <c r="M23" s="72"/>
      <c r="N23" s="74"/>
      <c r="O23" s="55"/>
    </row>
    <row r="24" spans="1:15" ht="16.5" thickTop="1" thickBot="1" x14ac:dyDescent="0.3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</row>
    <row r="25" spans="1:15" ht="19.5" customHeight="1" thickTop="1" x14ac:dyDescent="0.25">
      <c r="A25" s="32">
        <v>9</v>
      </c>
      <c r="B25" s="33">
        <v>211705084</v>
      </c>
      <c r="C25" s="62" t="s">
        <v>7</v>
      </c>
      <c r="D25" s="35" t="s">
        <v>3</v>
      </c>
      <c r="E25" s="29">
        <v>0</v>
      </c>
      <c r="F25" s="18">
        <v>0</v>
      </c>
      <c r="G25" s="42" t="s">
        <v>18</v>
      </c>
      <c r="H25" s="56" t="s">
        <v>18</v>
      </c>
      <c r="I25" s="42" t="s">
        <v>18</v>
      </c>
      <c r="J25" s="42" t="s">
        <v>18</v>
      </c>
      <c r="K25" s="42" t="s">
        <v>18</v>
      </c>
      <c r="L25" s="42" t="s">
        <v>18</v>
      </c>
      <c r="M25" s="39">
        <v>63.13</v>
      </c>
      <c r="N25" s="40">
        <f>AVERAGE(M25,E26)</f>
        <v>31.565000000000001</v>
      </c>
      <c r="O25" s="70" t="s">
        <v>30</v>
      </c>
    </row>
    <row r="26" spans="1:15" ht="19.5" x14ac:dyDescent="0.25">
      <c r="A26" s="32"/>
      <c r="B26" s="33"/>
      <c r="C26" s="62"/>
      <c r="D26" s="36"/>
      <c r="E26" s="38">
        <f>E25*75%+F25*25%</f>
        <v>0</v>
      </c>
      <c r="F26" s="38"/>
      <c r="G26" s="42"/>
      <c r="H26" s="57"/>
      <c r="I26" s="42"/>
      <c r="J26" s="42"/>
      <c r="K26" s="42"/>
      <c r="L26" s="42"/>
      <c r="M26" s="39"/>
      <c r="N26" s="40"/>
      <c r="O26" s="70"/>
    </row>
    <row r="27" spans="1:15" thickBot="1" x14ac:dyDescent="0.3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</row>
    <row r="28" spans="1:15" ht="19.5" customHeight="1" thickTop="1" x14ac:dyDescent="0.25">
      <c r="A28" s="32">
        <v>10</v>
      </c>
      <c r="B28" s="33">
        <v>211702019</v>
      </c>
      <c r="C28" s="62" t="s">
        <v>8</v>
      </c>
      <c r="D28" s="35" t="s">
        <v>3</v>
      </c>
      <c r="E28" s="29">
        <v>38</v>
      </c>
      <c r="F28" s="18">
        <v>0</v>
      </c>
      <c r="G28" s="42" t="s">
        <v>18</v>
      </c>
      <c r="H28" s="56" t="s">
        <v>18</v>
      </c>
      <c r="I28" s="42" t="s">
        <v>18</v>
      </c>
      <c r="J28" s="42" t="s">
        <v>18</v>
      </c>
      <c r="K28" s="42" t="s">
        <v>18</v>
      </c>
      <c r="L28" s="42" t="s">
        <v>18</v>
      </c>
      <c r="M28" s="39">
        <v>69.66</v>
      </c>
      <c r="N28" s="40">
        <v>34.83</v>
      </c>
      <c r="O28" s="70" t="s">
        <v>30</v>
      </c>
    </row>
    <row r="29" spans="1:15" ht="19.5" x14ac:dyDescent="0.25">
      <c r="A29" s="32"/>
      <c r="B29" s="33"/>
      <c r="C29" s="62"/>
      <c r="D29" s="36"/>
      <c r="E29" s="38">
        <f>E28*50%+F28*50%</f>
        <v>19</v>
      </c>
      <c r="F29" s="38"/>
      <c r="G29" s="42"/>
      <c r="H29" s="57"/>
      <c r="I29" s="42"/>
      <c r="J29" s="42"/>
      <c r="K29" s="42"/>
      <c r="L29" s="42"/>
      <c r="M29" s="39"/>
      <c r="N29" s="40"/>
      <c r="O29" s="70"/>
    </row>
    <row r="30" spans="1:15" thickBot="1" x14ac:dyDescent="0.3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</row>
    <row r="31" spans="1:15" ht="19.5" customHeight="1" thickTop="1" x14ac:dyDescent="0.25">
      <c r="A31" s="58">
        <v>11</v>
      </c>
      <c r="B31" s="60">
        <v>191701014</v>
      </c>
      <c r="C31" s="62" t="s">
        <v>26</v>
      </c>
      <c r="D31" s="35" t="s">
        <v>3</v>
      </c>
      <c r="E31" s="21">
        <v>51</v>
      </c>
      <c r="F31" s="22">
        <v>72</v>
      </c>
      <c r="G31" s="69" t="s">
        <v>18</v>
      </c>
      <c r="H31" s="56" t="s">
        <v>18</v>
      </c>
      <c r="I31" s="69" t="s">
        <v>18</v>
      </c>
      <c r="J31" s="50">
        <v>10</v>
      </c>
      <c r="K31" s="69" t="s">
        <v>18</v>
      </c>
      <c r="L31" s="69" t="s">
        <v>18</v>
      </c>
      <c r="M31" s="65">
        <v>72.23</v>
      </c>
      <c r="N31" s="67">
        <v>76.864999999999995</v>
      </c>
      <c r="O31" s="54" t="s">
        <v>32</v>
      </c>
    </row>
    <row r="32" spans="1:15" ht="20.25" thickBot="1" x14ac:dyDescent="0.3">
      <c r="A32" s="59"/>
      <c r="B32" s="61"/>
      <c r="C32" s="62"/>
      <c r="D32" s="36"/>
      <c r="E32" s="63">
        <f>E31*50%+F31*50%</f>
        <v>61.5</v>
      </c>
      <c r="F32" s="64"/>
      <c r="G32" s="57"/>
      <c r="H32" s="57"/>
      <c r="I32" s="57"/>
      <c r="J32" s="50"/>
      <c r="K32" s="57"/>
      <c r="L32" s="57"/>
      <c r="M32" s="66"/>
      <c r="N32" s="68"/>
      <c r="O32" s="55"/>
    </row>
    <row r="33" spans="1:15" ht="16.5" thickTop="1" thickBot="1" x14ac:dyDescent="0.3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</row>
    <row r="34" spans="1:15" ht="19.5" customHeight="1" thickTop="1" x14ac:dyDescent="0.25">
      <c r="A34" s="32">
        <v>12</v>
      </c>
      <c r="B34" s="33">
        <v>181703006</v>
      </c>
      <c r="C34" s="34" t="s">
        <v>6</v>
      </c>
      <c r="D34" s="35" t="s">
        <v>3</v>
      </c>
      <c r="E34" s="29">
        <v>70</v>
      </c>
      <c r="F34" s="18">
        <v>91</v>
      </c>
      <c r="G34" s="42" t="s">
        <v>18</v>
      </c>
      <c r="H34" s="56" t="s">
        <v>18</v>
      </c>
      <c r="I34" s="42" t="s">
        <v>18</v>
      </c>
      <c r="J34" s="42" t="s">
        <v>18</v>
      </c>
      <c r="K34" s="42" t="s">
        <v>18</v>
      </c>
      <c r="L34" s="42" t="s">
        <v>18</v>
      </c>
      <c r="M34" s="39">
        <v>85.06</v>
      </c>
      <c r="N34" s="40">
        <v>84</v>
      </c>
      <c r="O34" s="54" t="s">
        <v>32</v>
      </c>
    </row>
    <row r="35" spans="1:15" ht="20.25" thickBot="1" x14ac:dyDescent="0.3">
      <c r="A35" s="32"/>
      <c r="B35" s="33"/>
      <c r="C35" s="34"/>
      <c r="D35" s="36"/>
      <c r="E35" s="38">
        <f>E34*50%+F34*50%</f>
        <v>80.5</v>
      </c>
      <c r="F35" s="38"/>
      <c r="G35" s="42"/>
      <c r="H35" s="57"/>
      <c r="I35" s="42"/>
      <c r="J35" s="42"/>
      <c r="K35" s="42"/>
      <c r="L35" s="42"/>
      <c r="M35" s="39"/>
      <c r="N35" s="40"/>
      <c r="O35" s="55"/>
    </row>
    <row r="36" spans="1:15" ht="16.5" thickTop="1" thickBot="1" x14ac:dyDescent="0.3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</row>
    <row r="37" spans="1:15" ht="19.5" customHeight="1" thickTop="1" x14ac:dyDescent="0.25">
      <c r="A37" s="32">
        <v>13</v>
      </c>
      <c r="B37" s="33">
        <v>181501012</v>
      </c>
      <c r="C37" s="34" t="s">
        <v>5</v>
      </c>
      <c r="D37" s="35" t="s">
        <v>3</v>
      </c>
      <c r="E37" s="29">
        <v>86</v>
      </c>
      <c r="F37" s="18">
        <v>84</v>
      </c>
      <c r="G37" s="42" t="s">
        <v>18</v>
      </c>
      <c r="H37" s="56" t="s">
        <v>18</v>
      </c>
      <c r="I37" s="42" t="s">
        <v>18</v>
      </c>
      <c r="J37" s="42" t="s">
        <v>18</v>
      </c>
      <c r="K37" s="42" t="s">
        <v>18</v>
      </c>
      <c r="L37" s="50">
        <v>-10</v>
      </c>
      <c r="M37" s="39">
        <v>73.400000000000006</v>
      </c>
      <c r="N37" s="40">
        <v>69</v>
      </c>
      <c r="O37" s="54" t="s">
        <v>32</v>
      </c>
    </row>
    <row r="38" spans="1:15" ht="20.25" thickBot="1" x14ac:dyDescent="0.3">
      <c r="A38" s="32"/>
      <c r="B38" s="33"/>
      <c r="C38" s="34"/>
      <c r="D38" s="36"/>
      <c r="E38" s="38">
        <f>E37*50%+F37*50%</f>
        <v>85</v>
      </c>
      <c r="F38" s="38"/>
      <c r="G38" s="42"/>
      <c r="H38" s="57"/>
      <c r="I38" s="42"/>
      <c r="J38" s="42"/>
      <c r="K38" s="42"/>
      <c r="L38" s="50"/>
      <c r="M38" s="39"/>
      <c r="N38" s="40"/>
      <c r="O38" s="55"/>
    </row>
    <row r="39" spans="1:15" ht="16.5" thickTop="1" thickBot="1" x14ac:dyDescent="0.3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</row>
    <row r="40" spans="1:15" ht="25.15" customHeight="1" thickTop="1" x14ac:dyDescent="0.25">
      <c r="A40" s="32">
        <v>14</v>
      </c>
      <c r="B40" s="33">
        <v>226106002</v>
      </c>
      <c r="C40" s="34" t="s">
        <v>27</v>
      </c>
      <c r="D40" s="52" t="s">
        <v>34</v>
      </c>
      <c r="E40" s="29">
        <v>56</v>
      </c>
      <c r="F40" s="10">
        <v>90</v>
      </c>
      <c r="G40" s="42" t="s">
        <v>18</v>
      </c>
      <c r="H40" s="56" t="s">
        <v>18</v>
      </c>
      <c r="I40" s="42" t="s">
        <v>18</v>
      </c>
      <c r="J40" s="50">
        <v>10</v>
      </c>
      <c r="K40" s="42" t="s">
        <v>18</v>
      </c>
      <c r="L40" s="42" t="s">
        <v>18</v>
      </c>
      <c r="M40" s="39">
        <v>76.66</v>
      </c>
      <c r="N40" s="40">
        <v>84.83</v>
      </c>
      <c r="O40" s="48" t="s">
        <v>32</v>
      </c>
    </row>
    <row r="41" spans="1:15" ht="25.9" customHeight="1" thickBot="1" x14ac:dyDescent="0.3">
      <c r="A41" s="32"/>
      <c r="B41" s="33"/>
      <c r="C41" s="34"/>
      <c r="D41" s="53"/>
      <c r="E41" s="37">
        <f>E40*50%+F40*50%</f>
        <v>73</v>
      </c>
      <c r="F41" s="37"/>
      <c r="G41" s="42"/>
      <c r="H41" s="57"/>
      <c r="I41" s="42"/>
      <c r="J41" s="50"/>
      <c r="K41" s="42"/>
      <c r="L41" s="42"/>
      <c r="M41" s="39"/>
      <c r="N41" s="40"/>
      <c r="O41" s="49"/>
    </row>
    <row r="42" spans="1:15" ht="16.5" thickTop="1" thickBot="1" x14ac:dyDescent="0.3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</row>
    <row r="43" spans="1:15" ht="19.5" customHeight="1" thickTop="1" x14ac:dyDescent="0.25">
      <c r="A43" s="32">
        <v>15</v>
      </c>
      <c r="B43" s="33">
        <v>191502002</v>
      </c>
      <c r="C43" s="34" t="s">
        <v>24</v>
      </c>
      <c r="D43" s="35" t="s">
        <v>3</v>
      </c>
      <c r="E43" s="29">
        <v>81</v>
      </c>
      <c r="F43" s="18">
        <v>64</v>
      </c>
      <c r="G43" s="42" t="s">
        <v>18</v>
      </c>
      <c r="H43" s="56" t="s">
        <v>18</v>
      </c>
      <c r="I43" s="42" t="s">
        <v>18</v>
      </c>
      <c r="J43" s="42" t="s">
        <v>18</v>
      </c>
      <c r="K43" s="42" t="s">
        <v>18</v>
      </c>
      <c r="L43" s="42" t="s">
        <v>18</v>
      </c>
      <c r="M43" s="39">
        <v>88.33</v>
      </c>
      <c r="N43" s="40">
        <v>81</v>
      </c>
      <c r="O43" s="45" t="s">
        <v>32</v>
      </c>
    </row>
    <row r="44" spans="1:15" ht="20.25" thickBot="1" x14ac:dyDescent="0.3">
      <c r="A44" s="32"/>
      <c r="B44" s="33"/>
      <c r="C44" s="34"/>
      <c r="D44" s="36"/>
      <c r="E44" s="38">
        <f>E43*50%+F43*50%</f>
        <v>72.5</v>
      </c>
      <c r="F44" s="38"/>
      <c r="G44" s="42"/>
      <c r="H44" s="57"/>
      <c r="I44" s="42"/>
      <c r="J44" s="42"/>
      <c r="K44" s="42"/>
      <c r="L44" s="42"/>
      <c r="M44" s="39"/>
      <c r="N44" s="40"/>
      <c r="O44" s="46"/>
    </row>
    <row r="45" spans="1:15" ht="19.5" customHeight="1" thickTop="1" x14ac:dyDescent="0.25">
      <c r="A45" s="32">
        <v>16</v>
      </c>
      <c r="B45" s="33">
        <v>181502009</v>
      </c>
      <c r="C45" s="34" t="s">
        <v>24</v>
      </c>
      <c r="D45" s="35" t="s">
        <v>3</v>
      </c>
      <c r="E45" s="29">
        <v>49</v>
      </c>
      <c r="F45" s="18">
        <v>84</v>
      </c>
      <c r="G45" s="42" t="s">
        <v>18</v>
      </c>
      <c r="H45" s="56" t="s">
        <v>18</v>
      </c>
      <c r="I45" s="42" t="s">
        <v>18</v>
      </c>
      <c r="J45" s="42" t="s">
        <v>18</v>
      </c>
      <c r="K45" s="42" t="s">
        <v>18</v>
      </c>
      <c r="L45" s="42" t="s">
        <v>18</v>
      </c>
      <c r="M45" s="47">
        <v>60.8</v>
      </c>
      <c r="N45" s="40">
        <f>AVERAGE(M45,E46)</f>
        <v>63.65</v>
      </c>
      <c r="O45" s="41" t="s">
        <v>30</v>
      </c>
    </row>
    <row r="46" spans="1:15" ht="20.25" thickBot="1" x14ac:dyDescent="0.3">
      <c r="A46" s="32"/>
      <c r="B46" s="33"/>
      <c r="C46" s="34"/>
      <c r="D46" s="36"/>
      <c r="E46" s="38">
        <f>E45*50%+F45*50%</f>
        <v>66.5</v>
      </c>
      <c r="F46" s="38"/>
      <c r="G46" s="42"/>
      <c r="H46" s="57"/>
      <c r="I46" s="42"/>
      <c r="J46" s="42"/>
      <c r="K46" s="42"/>
      <c r="L46" s="42"/>
      <c r="M46" s="47"/>
      <c r="N46" s="40"/>
      <c r="O46" s="41"/>
    </row>
    <row r="47" spans="1:15" ht="20.25" customHeight="1" thickTop="1" x14ac:dyDescent="0.25">
      <c r="A47" s="32">
        <v>17</v>
      </c>
      <c r="B47" s="33">
        <v>181502610</v>
      </c>
      <c r="C47" s="34" t="s">
        <v>24</v>
      </c>
      <c r="D47" s="35" t="s">
        <v>3</v>
      </c>
      <c r="E47" s="29">
        <v>90</v>
      </c>
      <c r="F47" s="18">
        <v>94</v>
      </c>
      <c r="G47" s="42" t="s">
        <v>18</v>
      </c>
      <c r="H47" s="56" t="s">
        <v>18</v>
      </c>
      <c r="I47" s="42" t="s">
        <v>18</v>
      </c>
      <c r="J47" s="43" t="s">
        <v>18</v>
      </c>
      <c r="K47" s="43" t="s">
        <v>18</v>
      </c>
      <c r="L47" s="43">
        <v>-10</v>
      </c>
      <c r="M47" s="39">
        <v>77.599999999999994</v>
      </c>
      <c r="N47" s="40">
        <v>75</v>
      </c>
      <c r="O47" s="44" t="s">
        <v>29</v>
      </c>
    </row>
    <row r="48" spans="1:15" ht="20.25" thickBot="1" x14ac:dyDescent="0.3">
      <c r="A48" s="32"/>
      <c r="B48" s="33"/>
      <c r="C48" s="34"/>
      <c r="D48" s="36"/>
      <c r="E48" s="38">
        <f>E47*50%+F47*50%</f>
        <v>92</v>
      </c>
      <c r="F48" s="38"/>
      <c r="G48" s="42"/>
      <c r="H48" s="57"/>
      <c r="I48" s="42"/>
      <c r="J48" s="43"/>
      <c r="K48" s="43"/>
      <c r="L48" s="43"/>
      <c r="M48" s="39"/>
      <c r="N48" s="40"/>
      <c r="O48" s="44"/>
    </row>
    <row r="49" spans="1:15" ht="20.25" customHeight="1" thickTop="1" x14ac:dyDescent="0.25">
      <c r="A49" s="32">
        <v>18</v>
      </c>
      <c r="B49" s="33">
        <v>221502015</v>
      </c>
      <c r="C49" s="34" t="s">
        <v>24</v>
      </c>
      <c r="D49" s="35" t="s">
        <v>3</v>
      </c>
      <c r="E49" s="29">
        <v>59</v>
      </c>
      <c r="F49" s="18">
        <v>79</v>
      </c>
      <c r="G49" s="42" t="s">
        <v>18</v>
      </c>
      <c r="H49" s="56" t="s">
        <v>18</v>
      </c>
      <c r="I49" s="42" t="s">
        <v>18</v>
      </c>
      <c r="J49" s="43" t="s">
        <v>18</v>
      </c>
      <c r="K49" s="43" t="s">
        <v>18</v>
      </c>
      <c r="L49" s="43" t="s">
        <v>18</v>
      </c>
      <c r="M49" s="39">
        <v>62.2</v>
      </c>
      <c r="N49" s="40">
        <f>AVERAGE(M49,E50)</f>
        <v>65.599999999999994</v>
      </c>
      <c r="O49" s="44" t="s">
        <v>31</v>
      </c>
    </row>
    <row r="50" spans="1:15" ht="20.25" thickBot="1" x14ac:dyDescent="0.3">
      <c r="A50" s="32"/>
      <c r="B50" s="33"/>
      <c r="C50" s="34"/>
      <c r="D50" s="36"/>
      <c r="E50" s="38">
        <f>E49*50%+F49*50%</f>
        <v>69</v>
      </c>
      <c r="F50" s="38"/>
      <c r="G50" s="42"/>
      <c r="H50" s="57"/>
      <c r="I50" s="42"/>
      <c r="J50" s="43"/>
      <c r="K50" s="43"/>
      <c r="L50" s="43"/>
      <c r="M50" s="39"/>
      <c r="N50" s="40"/>
      <c r="O50" s="44"/>
    </row>
    <row r="51" spans="1:15" ht="20.25" customHeight="1" thickTop="1" x14ac:dyDescent="0.25">
      <c r="A51" s="32">
        <v>19</v>
      </c>
      <c r="B51" s="33">
        <v>181502003</v>
      </c>
      <c r="C51" s="34" t="s">
        <v>24</v>
      </c>
      <c r="D51" s="35" t="s">
        <v>3</v>
      </c>
      <c r="E51" s="29">
        <v>67</v>
      </c>
      <c r="F51" s="18">
        <v>98</v>
      </c>
      <c r="G51" s="42" t="s">
        <v>18</v>
      </c>
      <c r="H51" s="56">
        <v>5</v>
      </c>
      <c r="I51" s="42" t="s">
        <v>18</v>
      </c>
      <c r="J51" s="43">
        <v>10</v>
      </c>
      <c r="K51" s="43" t="s">
        <v>18</v>
      </c>
      <c r="L51" s="43">
        <v>-10</v>
      </c>
      <c r="M51" s="39">
        <v>65.459999999999994</v>
      </c>
      <c r="N51" s="40">
        <v>78.98</v>
      </c>
      <c r="O51" s="45" t="s">
        <v>33</v>
      </c>
    </row>
    <row r="52" spans="1:15" ht="20.25" thickBot="1" x14ac:dyDescent="0.3">
      <c r="A52" s="32"/>
      <c r="B52" s="33"/>
      <c r="C52" s="34"/>
      <c r="D52" s="36"/>
      <c r="E52" s="37">
        <f>E51*50%+F51*50%</f>
        <v>82.5</v>
      </c>
      <c r="F52" s="37"/>
      <c r="G52" s="42"/>
      <c r="H52" s="57"/>
      <c r="I52" s="42"/>
      <c r="J52" s="43"/>
      <c r="K52" s="43"/>
      <c r="L52" s="43"/>
      <c r="M52" s="39"/>
      <c r="N52" s="40"/>
      <c r="O52" s="46"/>
    </row>
    <row r="53" spans="1:15" ht="20.25" customHeight="1" thickTop="1" x14ac:dyDescent="0.25">
      <c r="A53" s="32">
        <v>20</v>
      </c>
      <c r="B53" s="33">
        <v>181502008</v>
      </c>
      <c r="C53" s="34" t="s">
        <v>24</v>
      </c>
      <c r="D53" s="35" t="s">
        <v>3</v>
      </c>
      <c r="E53" s="29">
        <v>69</v>
      </c>
      <c r="F53" s="18">
        <v>94</v>
      </c>
      <c r="G53" s="42" t="s">
        <v>18</v>
      </c>
      <c r="H53" s="56" t="s">
        <v>18</v>
      </c>
      <c r="I53" s="42" t="s">
        <v>18</v>
      </c>
      <c r="J53" s="43" t="s">
        <v>18</v>
      </c>
      <c r="K53" s="43" t="s">
        <v>18</v>
      </c>
      <c r="L53" s="43">
        <v>-10</v>
      </c>
      <c r="M53" s="39">
        <v>62.43</v>
      </c>
      <c r="N53" s="40">
        <v>61.96</v>
      </c>
      <c r="O53" s="41" t="s">
        <v>30</v>
      </c>
    </row>
    <row r="54" spans="1:15" ht="19.5" x14ac:dyDescent="0.25">
      <c r="A54" s="32"/>
      <c r="B54" s="33"/>
      <c r="C54" s="34"/>
      <c r="D54" s="36"/>
      <c r="E54" s="37">
        <f>E53*50%+F53*50%</f>
        <v>81.5</v>
      </c>
      <c r="F54" s="37"/>
      <c r="G54" s="42"/>
      <c r="H54" s="57"/>
      <c r="I54" s="42"/>
      <c r="J54" s="43"/>
      <c r="K54" s="43"/>
      <c r="L54" s="43"/>
      <c r="M54" s="39"/>
      <c r="N54" s="40"/>
      <c r="O54" s="41"/>
    </row>
    <row r="55" spans="1:15" ht="15" x14ac:dyDescent="0.2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</row>
    <row r="56" spans="1:15" ht="19.5" x14ac:dyDescent="0.3">
      <c r="G56" s="8"/>
      <c r="H56" s="8"/>
      <c r="I56" s="8"/>
      <c r="J56" s="8"/>
      <c r="K56" s="8"/>
    </row>
  </sheetData>
  <mergeCells count="294">
    <mergeCell ref="O16:O17"/>
    <mergeCell ref="E12:F12"/>
    <mergeCell ref="H43:H44"/>
    <mergeCell ref="H45:H46"/>
    <mergeCell ref="H47:H48"/>
    <mergeCell ref="H49:H50"/>
    <mergeCell ref="H51:H52"/>
    <mergeCell ref="H53:H54"/>
    <mergeCell ref="H11:H12"/>
    <mergeCell ref="H13:H14"/>
    <mergeCell ref="H16:H17"/>
    <mergeCell ref="H19:H20"/>
    <mergeCell ref="H22:H23"/>
    <mergeCell ref="H25:H26"/>
    <mergeCell ref="H28:H29"/>
    <mergeCell ref="H31:H32"/>
    <mergeCell ref="H34:H35"/>
    <mergeCell ref="A24:O24"/>
    <mergeCell ref="A33:O33"/>
    <mergeCell ref="A36:O36"/>
    <mergeCell ref="A27:O27"/>
    <mergeCell ref="A30:O30"/>
    <mergeCell ref="M16:M17"/>
    <mergeCell ref="N16:N17"/>
    <mergeCell ref="A15:O15"/>
    <mergeCell ref="A3:A4"/>
    <mergeCell ref="A55:O55"/>
    <mergeCell ref="A7:O7"/>
    <mergeCell ref="A10:O10"/>
    <mergeCell ref="A18:O18"/>
    <mergeCell ref="G11:G12"/>
    <mergeCell ref="I11:I12"/>
    <mergeCell ref="J11:J12"/>
    <mergeCell ref="K11:K12"/>
    <mergeCell ref="L11:L12"/>
    <mergeCell ref="M11:M12"/>
    <mergeCell ref="N11:N12"/>
    <mergeCell ref="O11:O12"/>
    <mergeCell ref="M13:M14"/>
    <mergeCell ref="N13:N14"/>
    <mergeCell ref="O13:O14"/>
    <mergeCell ref="G13:G14"/>
    <mergeCell ref="I13:I14"/>
    <mergeCell ref="J13:J14"/>
    <mergeCell ref="A39:O39"/>
    <mergeCell ref="A11:A12"/>
    <mergeCell ref="B11:B12"/>
    <mergeCell ref="C11:C12"/>
    <mergeCell ref="D11:D12"/>
    <mergeCell ref="O5:O6"/>
    <mergeCell ref="L3:L4"/>
    <mergeCell ref="N3:N4"/>
    <mergeCell ref="G3:G4"/>
    <mergeCell ref="I3:I4"/>
    <mergeCell ref="J3:J4"/>
    <mergeCell ref="K3:K4"/>
    <mergeCell ref="H3:H4"/>
    <mergeCell ref="H5:H6"/>
    <mergeCell ref="D5:D6"/>
    <mergeCell ref="E6:F6"/>
    <mergeCell ref="G5:G6"/>
    <mergeCell ref="I5:I6"/>
    <mergeCell ref="J5:J6"/>
    <mergeCell ref="K5:K6"/>
    <mergeCell ref="L5:L6"/>
    <mergeCell ref="M5:M6"/>
    <mergeCell ref="N5:N6"/>
    <mergeCell ref="B3:B4"/>
    <mergeCell ref="C3:C4"/>
    <mergeCell ref="B1:C1"/>
    <mergeCell ref="A8:A9"/>
    <mergeCell ref="D3:D4"/>
    <mergeCell ref="E4:F4"/>
    <mergeCell ref="O8:O9"/>
    <mergeCell ref="J8:J9"/>
    <mergeCell ref="K8:K9"/>
    <mergeCell ref="L8:L9"/>
    <mergeCell ref="B8:B9"/>
    <mergeCell ref="M8:M9"/>
    <mergeCell ref="N8:N9"/>
    <mergeCell ref="C8:C9"/>
    <mergeCell ref="D8:D9"/>
    <mergeCell ref="E9:F9"/>
    <mergeCell ref="G8:G9"/>
    <mergeCell ref="I8:I9"/>
    <mergeCell ref="H8:H9"/>
    <mergeCell ref="M3:M4"/>
    <mergeCell ref="O3:O4"/>
    <mergeCell ref="A5:A6"/>
    <mergeCell ref="B5:B6"/>
    <mergeCell ref="C5:C6"/>
    <mergeCell ref="D19:D20"/>
    <mergeCell ref="E20:F20"/>
    <mergeCell ref="G19:G20"/>
    <mergeCell ref="I19:I20"/>
    <mergeCell ref="J19:J20"/>
    <mergeCell ref="K19:K20"/>
    <mergeCell ref="K13:K14"/>
    <mergeCell ref="L13:L14"/>
    <mergeCell ref="A13:A14"/>
    <mergeCell ref="B13:B14"/>
    <mergeCell ref="C13:C14"/>
    <mergeCell ref="D13:D14"/>
    <mergeCell ref="E14:F14"/>
    <mergeCell ref="G16:G17"/>
    <mergeCell ref="I16:I17"/>
    <mergeCell ref="J16:J17"/>
    <mergeCell ref="K16:K17"/>
    <mergeCell ref="L16:L17"/>
    <mergeCell ref="A16:A17"/>
    <mergeCell ref="B16:B17"/>
    <mergeCell ref="C16:C17"/>
    <mergeCell ref="D16:D17"/>
    <mergeCell ref="E17:F17"/>
    <mergeCell ref="A25:A26"/>
    <mergeCell ref="B25:B26"/>
    <mergeCell ref="C25:C26"/>
    <mergeCell ref="L19:L20"/>
    <mergeCell ref="M19:M20"/>
    <mergeCell ref="N19:N20"/>
    <mergeCell ref="O19:O20"/>
    <mergeCell ref="M22:M23"/>
    <mergeCell ref="N22:N23"/>
    <mergeCell ref="O22:O23"/>
    <mergeCell ref="G22:G23"/>
    <mergeCell ref="I22:I23"/>
    <mergeCell ref="J22:J23"/>
    <mergeCell ref="K22:K23"/>
    <mergeCell ref="L22:L23"/>
    <mergeCell ref="A21:O21"/>
    <mergeCell ref="A22:A23"/>
    <mergeCell ref="B22:B23"/>
    <mergeCell ref="C22:C23"/>
    <mergeCell ref="D22:D23"/>
    <mergeCell ref="E23:F23"/>
    <mergeCell ref="A19:A20"/>
    <mergeCell ref="B19:B20"/>
    <mergeCell ref="C19:C20"/>
    <mergeCell ref="A28:A29"/>
    <mergeCell ref="B28:B29"/>
    <mergeCell ref="C28:C29"/>
    <mergeCell ref="D28:D29"/>
    <mergeCell ref="E29:F29"/>
    <mergeCell ref="G28:G29"/>
    <mergeCell ref="I28:I29"/>
    <mergeCell ref="J28:J29"/>
    <mergeCell ref="K28:K29"/>
    <mergeCell ref="D25:D26"/>
    <mergeCell ref="E26:F26"/>
    <mergeCell ref="M31:M32"/>
    <mergeCell ref="N31:N32"/>
    <mergeCell ref="K34:K35"/>
    <mergeCell ref="L34:L35"/>
    <mergeCell ref="O31:O32"/>
    <mergeCell ref="G31:G32"/>
    <mergeCell ref="I31:I32"/>
    <mergeCell ref="J31:J32"/>
    <mergeCell ref="K31:K32"/>
    <mergeCell ref="L31:L32"/>
    <mergeCell ref="M25:M26"/>
    <mergeCell ref="N25:N26"/>
    <mergeCell ref="O25:O26"/>
    <mergeCell ref="L28:L29"/>
    <mergeCell ref="M28:M29"/>
    <mergeCell ref="N28:N29"/>
    <mergeCell ref="O28:O29"/>
    <mergeCell ref="G25:G26"/>
    <mergeCell ref="I25:I26"/>
    <mergeCell ref="J25:J26"/>
    <mergeCell ref="K25:K26"/>
    <mergeCell ref="L25:L26"/>
    <mergeCell ref="A31:A32"/>
    <mergeCell ref="B31:B32"/>
    <mergeCell ref="C31:C32"/>
    <mergeCell ref="D31:D32"/>
    <mergeCell ref="E32:F32"/>
    <mergeCell ref="M34:M35"/>
    <mergeCell ref="N34:N35"/>
    <mergeCell ref="O34:O35"/>
    <mergeCell ref="E35:F35"/>
    <mergeCell ref="A34:A35"/>
    <mergeCell ref="B34:B35"/>
    <mergeCell ref="C34:C35"/>
    <mergeCell ref="D34:D35"/>
    <mergeCell ref="G34:G35"/>
    <mergeCell ref="I34:I35"/>
    <mergeCell ref="J34:J35"/>
    <mergeCell ref="K40:K41"/>
    <mergeCell ref="L40:L41"/>
    <mergeCell ref="A42:O42"/>
    <mergeCell ref="A40:A41"/>
    <mergeCell ref="B40:B41"/>
    <mergeCell ref="C40:C41"/>
    <mergeCell ref="D40:D41"/>
    <mergeCell ref="E41:F41"/>
    <mergeCell ref="L37:L38"/>
    <mergeCell ref="M37:M38"/>
    <mergeCell ref="N37:N38"/>
    <mergeCell ref="O37:O38"/>
    <mergeCell ref="K37:K38"/>
    <mergeCell ref="H40:H41"/>
    <mergeCell ref="A37:A38"/>
    <mergeCell ref="B37:B38"/>
    <mergeCell ref="C37:C38"/>
    <mergeCell ref="D37:D38"/>
    <mergeCell ref="E38:F38"/>
    <mergeCell ref="G37:G38"/>
    <mergeCell ref="I37:I38"/>
    <mergeCell ref="J37:J38"/>
    <mergeCell ref="H37:H38"/>
    <mergeCell ref="A45:A46"/>
    <mergeCell ref="B45:B46"/>
    <mergeCell ref="C45:C46"/>
    <mergeCell ref="D45:D46"/>
    <mergeCell ref="E46:F46"/>
    <mergeCell ref="M40:M41"/>
    <mergeCell ref="N40:N41"/>
    <mergeCell ref="O40:O41"/>
    <mergeCell ref="A43:A44"/>
    <mergeCell ref="B43:B44"/>
    <mergeCell ref="C43:C44"/>
    <mergeCell ref="D43:D44"/>
    <mergeCell ref="E44:F44"/>
    <mergeCell ref="G43:G44"/>
    <mergeCell ref="I43:I44"/>
    <mergeCell ref="J43:J44"/>
    <mergeCell ref="K43:K44"/>
    <mergeCell ref="L43:L44"/>
    <mergeCell ref="M43:M44"/>
    <mergeCell ref="N43:N44"/>
    <mergeCell ref="O43:O44"/>
    <mergeCell ref="G40:G41"/>
    <mergeCell ref="I40:I41"/>
    <mergeCell ref="J40:J41"/>
    <mergeCell ref="A47:A48"/>
    <mergeCell ref="B47:B48"/>
    <mergeCell ref="C47:C48"/>
    <mergeCell ref="D47:D48"/>
    <mergeCell ref="E48:F48"/>
    <mergeCell ref="G47:G48"/>
    <mergeCell ref="I47:I48"/>
    <mergeCell ref="J47:J48"/>
    <mergeCell ref="K47:K48"/>
    <mergeCell ref="L47:L48"/>
    <mergeCell ref="M47:M48"/>
    <mergeCell ref="N47:N48"/>
    <mergeCell ref="O47:O48"/>
    <mergeCell ref="G45:G46"/>
    <mergeCell ref="I45:I46"/>
    <mergeCell ref="J45:J46"/>
    <mergeCell ref="K45:K46"/>
    <mergeCell ref="L45:L46"/>
    <mergeCell ref="M45:M46"/>
    <mergeCell ref="N45:N46"/>
    <mergeCell ref="O45:O46"/>
    <mergeCell ref="O53:O54"/>
    <mergeCell ref="G53:G54"/>
    <mergeCell ref="I53:I54"/>
    <mergeCell ref="J53:J54"/>
    <mergeCell ref="K53:K54"/>
    <mergeCell ref="L53:L54"/>
    <mergeCell ref="M49:M50"/>
    <mergeCell ref="N49:N50"/>
    <mergeCell ref="O49:O50"/>
    <mergeCell ref="G51:G52"/>
    <mergeCell ref="I51:I52"/>
    <mergeCell ref="J51:J52"/>
    <mergeCell ref="K51:K52"/>
    <mergeCell ref="L51:L52"/>
    <mergeCell ref="M51:M52"/>
    <mergeCell ref="N51:N52"/>
    <mergeCell ref="O51:O52"/>
    <mergeCell ref="G49:G50"/>
    <mergeCell ref="I49:I50"/>
    <mergeCell ref="J49:J50"/>
    <mergeCell ref="K49:K50"/>
    <mergeCell ref="L49:L50"/>
    <mergeCell ref="A53:A54"/>
    <mergeCell ref="B53:B54"/>
    <mergeCell ref="C53:C54"/>
    <mergeCell ref="D53:D54"/>
    <mergeCell ref="E54:F54"/>
    <mergeCell ref="D49:D50"/>
    <mergeCell ref="E50:F50"/>
    <mergeCell ref="M53:M54"/>
    <mergeCell ref="N53:N54"/>
    <mergeCell ref="A51:A52"/>
    <mergeCell ref="B51:B52"/>
    <mergeCell ref="C51:C52"/>
    <mergeCell ref="D51:D52"/>
    <mergeCell ref="E52:F52"/>
    <mergeCell ref="A49:A50"/>
    <mergeCell ref="B49:B50"/>
    <mergeCell ref="C49:C50"/>
  </mergeCells>
  <pageMargins left="0.7" right="0.7" top="0.75" bottom="0.75" header="0.3" footer="0.3"/>
  <pageSetup paperSize="9" scale="44" orientation="portrait" r:id="rId1"/>
  <rowBreaks count="1" manualBreakCount="1">
    <brk id="40" max="13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2022-02-28T17:34:47Z</cp:lastPrinted>
  <dcterms:created xsi:type="dcterms:W3CDTF">2015-06-05T18:19:34Z</dcterms:created>
  <dcterms:modified xsi:type="dcterms:W3CDTF">2023-04-11T08:51:23Z</dcterms:modified>
</cp:coreProperties>
</file>